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4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 s="1"/>
  <c r="G14" i="1" s="1"/>
  <c r="F10" i="1"/>
  <c r="F13" i="1" s="1"/>
  <c r="E10" i="1"/>
  <c r="E13" i="1" s="1"/>
  <c r="E31" i="1"/>
  <c r="F31" i="1"/>
  <c r="G31" i="1"/>
  <c r="D31" i="1"/>
  <c r="E8" i="1"/>
  <c r="E16" i="1" s="1"/>
  <c r="F8" i="1"/>
  <c r="F16" i="1" s="1"/>
  <c r="G8" i="1"/>
  <c r="G16" i="1" s="1"/>
  <c r="E17" i="1"/>
  <c r="F17" i="1"/>
  <c r="G17" i="1"/>
  <c r="E19" i="1"/>
  <c r="F19" i="1"/>
  <c r="G19" i="1"/>
  <c r="E20" i="1"/>
  <c r="F20" i="1"/>
  <c r="G20" i="1"/>
  <c r="G13" i="1" l="1"/>
  <c r="F11" i="1"/>
  <c r="F14" i="1" s="1"/>
  <c r="F24" i="1" s="1"/>
  <c r="F25" i="1" s="1"/>
  <c r="E11" i="1"/>
  <c r="E14" i="1" s="1"/>
  <c r="E28" i="1" s="1"/>
  <c r="E29" i="1" s="1"/>
  <c r="F28" i="1"/>
  <c r="F29" i="1" s="1"/>
  <c r="G28" i="1"/>
  <c r="G29" i="1" s="1"/>
  <c r="G24" i="1"/>
  <c r="G25" i="1" s="1"/>
  <c r="D19" i="1"/>
  <c r="D17" i="1"/>
  <c r="D13" i="1"/>
  <c r="D11" i="1"/>
  <c r="D14" i="1" s="1"/>
  <c r="E24" i="1" l="1"/>
  <c r="E25" i="1" s="1"/>
  <c r="D20" i="1"/>
  <c r="D28" i="1" s="1"/>
  <c r="D29" i="1" s="1"/>
  <c r="D8" i="1"/>
  <c r="D16" i="1" s="1"/>
  <c r="D24" i="1" s="1"/>
  <c r="D25" i="1" s="1"/>
</calcChain>
</file>

<file path=xl/sharedStrings.xml><?xml version="1.0" encoding="utf-8"?>
<sst xmlns="http://schemas.openxmlformats.org/spreadsheetml/2006/main" count="26" uniqueCount="25">
  <si>
    <t>Alpha</t>
  </si>
  <si>
    <t>Power (1-beta)</t>
  </si>
  <si>
    <t>a priori Ha</t>
  </si>
  <si>
    <t>a priori H0</t>
  </si>
  <si>
    <t>P (dec Ha | Ha correct)</t>
  </si>
  <si>
    <t>(power)</t>
  </si>
  <si>
    <t>Beta</t>
  </si>
  <si>
    <t>Decision Ha ("Theory")</t>
  </si>
  <si>
    <t>P (theory correct)</t>
  </si>
  <si>
    <t>(a priori Ha)</t>
  </si>
  <si>
    <t>P (dec Ha | Ha incorrect)</t>
  </si>
  <si>
    <t>(type one error alpha)</t>
  </si>
  <si>
    <t>P (theory incorrect)</t>
  </si>
  <si>
    <t>(a priori H0)</t>
  </si>
  <si>
    <t>P (dec H0 | H0 correct)</t>
  </si>
  <si>
    <t>(1-alpha)</t>
  </si>
  <si>
    <t>P (dec H0 | H0 incorrect)</t>
  </si>
  <si>
    <t>(type two error beta)</t>
  </si>
  <si>
    <t>P (dec)</t>
  </si>
  <si>
    <t>Decision H0 ("Theory wrong")</t>
  </si>
  <si>
    <t>Hypothesis testing</t>
  </si>
  <si>
    <t>Reversing the logic by using Bayes' theorem</t>
  </si>
  <si>
    <t>P (H0  is true "Theory wrong" | dec H0)</t>
  </si>
  <si>
    <t>P (Ha is true "Theory" correct| dec Ha)</t>
  </si>
  <si>
    <t>Compare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</si>
</sst>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E7BCBB"/>
        <bgColor indexed="64"/>
      </patternFill>
    </fill>
    <fill>
      <patternFill patternType="solid">
        <fgColor rgb="FFFABA8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5" xfId="0" applyFill="1" applyBorder="1"/>
    <xf numFmtId="164" fontId="0" fillId="4" borderId="6" xfId="1" applyNumberFormat="1" applyFont="1" applyFill="1" applyBorder="1"/>
    <xf numFmtId="0" fontId="0" fillId="5" borderId="1" xfId="0" applyFill="1" applyBorder="1"/>
    <xf numFmtId="0" fontId="0" fillId="5" borderId="5" xfId="0" applyFill="1" applyBorder="1"/>
    <xf numFmtId="164" fontId="0" fillId="5" borderId="6" xfId="1" applyNumberFormat="1" applyFont="1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6" borderId="0" xfId="0" applyFill="1"/>
    <xf numFmtId="0" fontId="0" fillId="7" borderId="0" xfId="0" applyFill="1"/>
    <xf numFmtId="164" fontId="0" fillId="8" borderId="6" xfId="1" applyNumberFormat="1" applyFont="1" applyFill="1" applyBorder="1"/>
    <xf numFmtId="164" fontId="0" fillId="9" borderId="6" xfId="1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/>
    <xf numFmtId="0" fontId="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ABA86"/>
      <color rgb="FFE7BCBB"/>
      <color rgb="FFFFFF75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P(Ha true)</c:v>
          </c:tx>
          <c:invertIfNegative val="0"/>
          <c:cat>
            <c:strRef>
              <c:f>Tabelle1!$D$31:$G$31</c:f>
              <c:strCache>
                <c:ptCount val="4"/>
                <c:pt idx="0">
                  <c:v>Alpha=0.05; Beta=0.2</c:v>
                </c:pt>
                <c:pt idx="1">
                  <c:v>Alpha=0.01; Beta=0.6</c:v>
                </c:pt>
                <c:pt idx="2">
                  <c:v>Alpha=0.1; Beta=0.2</c:v>
                </c:pt>
                <c:pt idx="3">
                  <c:v>Alpha=0.01; Beta=0.9</c:v>
                </c:pt>
              </c:strCache>
            </c:strRef>
          </c:cat>
          <c:val>
            <c:numRef>
              <c:f>Tabelle1!$D$25:$G$25</c:f>
              <c:numCache>
                <c:formatCode>0.0%</c:formatCode>
                <c:ptCount val="4"/>
                <c:pt idx="0">
                  <c:v>0.94117647058823528</c:v>
                </c:pt>
                <c:pt idx="1">
                  <c:v>0.97560975609756095</c:v>
                </c:pt>
                <c:pt idx="2">
                  <c:v>0.88888888888888895</c:v>
                </c:pt>
                <c:pt idx="3">
                  <c:v>0.90909090909090906</c:v>
                </c:pt>
              </c:numCache>
            </c:numRef>
          </c:val>
        </c:ser>
        <c:ser>
          <c:idx val="1"/>
          <c:order val="1"/>
          <c:tx>
            <c:v>P(H0 true)</c:v>
          </c:tx>
          <c:invertIfNegative val="0"/>
          <c:cat>
            <c:strRef>
              <c:f>Tabelle1!$D$31:$G$31</c:f>
              <c:strCache>
                <c:ptCount val="4"/>
                <c:pt idx="0">
                  <c:v>Alpha=0.05; Beta=0.2</c:v>
                </c:pt>
                <c:pt idx="1">
                  <c:v>Alpha=0.01; Beta=0.6</c:v>
                </c:pt>
                <c:pt idx="2">
                  <c:v>Alpha=0.1; Beta=0.2</c:v>
                </c:pt>
                <c:pt idx="3">
                  <c:v>Alpha=0.01; Beta=0.9</c:v>
                </c:pt>
              </c:strCache>
            </c:strRef>
          </c:cat>
          <c:val>
            <c:numRef>
              <c:f>Tabelle1!$D$29:$G$29</c:f>
              <c:numCache>
                <c:formatCode>0.0%</c:formatCode>
                <c:ptCount val="4"/>
                <c:pt idx="0">
                  <c:v>0.82608695652173914</c:v>
                </c:pt>
                <c:pt idx="1">
                  <c:v>0.62264150943396235</c:v>
                </c:pt>
                <c:pt idx="2">
                  <c:v>0.81818181818181812</c:v>
                </c:pt>
                <c:pt idx="3">
                  <c:v>0.52380952380952372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8880"/>
        <c:axId val="75997952"/>
      </c:barChart>
      <c:catAx>
        <c:axId val="598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97952"/>
        <c:crosses val="autoZero"/>
        <c:auto val="1"/>
        <c:lblAlgn val="ctr"/>
        <c:lblOffset val="100"/>
        <c:noMultiLvlLbl val="0"/>
      </c:catAx>
      <c:valAx>
        <c:axId val="759979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989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747712</xdr:colOff>
      <xdr:row>5</xdr:row>
      <xdr:rowOff>0</xdr:rowOff>
    </xdr:from>
    <xdr:to>
      <xdr:col>13</xdr:col>
      <xdr:colOff>747712</xdr:colOff>
      <xdr:row>19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D11" sqref="D11"/>
    </sheetView>
  </sheetViews>
  <sheetFormatPr baseColWidth="10" defaultRowHeight="15" x14ac:dyDescent="0.25"/>
  <cols>
    <col min="1" max="1" width="20.42578125" customWidth="1"/>
    <col min="2" max="2" width="2.42578125" customWidth="1"/>
    <col min="3" max="3" width="37" customWidth="1"/>
  </cols>
  <sheetData>
    <row r="3" spans="1:7" ht="21" x14ac:dyDescent="0.35">
      <c r="C3" s="12" t="s">
        <v>20</v>
      </c>
    </row>
    <row r="4" spans="1:7" ht="18.75" x14ac:dyDescent="0.3">
      <c r="C4" s="22" t="s">
        <v>21</v>
      </c>
    </row>
    <row r="5" spans="1:7" x14ac:dyDescent="0.25">
      <c r="E5" s="21" t="s">
        <v>24</v>
      </c>
    </row>
    <row r="6" spans="1:7" x14ac:dyDescent="0.25">
      <c r="C6" t="s">
        <v>0</v>
      </c>
      <c r="D6" s="2">
        <v>0.05</v>
      </c>
      <c r="E6" s="14">
        <v>0.01</v>
      </c>
      <c r="F6" s="14">
        <v>0.1</v>
      </c>
      <c r="G6" s="14">
        <v>0.01</v>
      </c>
    </row>
    <row r="7" spans="1:7" x14ac:dyDescent="0.25">
      <c r="C7" t="s">
        <v>6</v>
      </c>
      <c r="D7" s="2">
        <v>0.2</v>
      </c>
      <c r="E7" s="14">
        <v>0.6</v>
      </c>
      <c r="F7" s="14">
        <v>0.2</v>
      </c>
      <c r="G7" s="14">
        <v>0.9</v>
      </c>
    </row>
    <row r="8" spans="1:7" x14ac:dyDescent="0.25">
      <c r="C8" t="s">
        <v>1</v>
      </c>
      <c r="D8" s="1">
        <f>1-D7</f>
        <v>0.8</v>
      </c>
      <c r="E8" s="15">
        <f t="shared" ref="E8:G8" si="0">1-E7</f>
        <v>0.4</v>
      </c>
      <c r="F8" s="15">
        <f t="shared" si="0"/>
        <v>0.8</v>
      </c>
      <c r="G8" s="15">
        <f t="shared" si="0"/>
        <v>9.9999999999999978E-2</v>
      </c>
    </row>
    <row r="10" spans="1:7" x14ac:dyDescent="0.25">
      <c r="C10" t="s">
        <v>2</v>
      </c>
      <c r="D10" s="2">
        <v>0.5</v>
      </c>
      <c r="E10" s="14">
        <f>D10</f>
        <v>0.5</v>
      </c>
      <c r="F10" s="14">
        <f>D10</f>
        <v>0.5</v>
      </c>
      <c r="G10" s="14">
        <f>D10</f>
        <v>0.5</v>
      </c>
    </row>
    <row r="11" spans="1:7" x14ac:dyDescent="0.25">
      <c r="C11" t="s">
        <v>3</v>
      </c>
      <c r="D11" s="1">
        <f>1-D10</f>
        <v>0.5</v>
      </c>
      <c r="E11" s="15">
        <f t="shared" ref="E11:G11" si="1">1-E10</f>
        <v>0.5</v>
      </c>
      <c r="F11" s="15">
        <f t="shared" si="1"/>
        <v>0.5</v>
      </c>
      <c r="G11" s="15">
        <f t="shared" si="1"/>
        <v>0.5</v>
      </c>
    </row>
    <row r="13" spans="1:7" x14ac:dyDescent="0.25">
      <c r="A13" s="13" t="s">
        <v>9</v>
      </c>
      <c r="C13" t="s">
        <v>8</v>
      </c>
      <c r="D13">
        <f>D10</f>
        <v>0.5</v>
      </c>
      <c r="E13">
        <f t="shared" ref="E13:G13" si="2">E10</f>
        <v>0.5</v>
      </c>
      <c r="F13">
        <f t="shared" si="2"/>
        <v>0.5</v>
      </c>
      <c r="G13">
        <f t="shared" si="2"/>
        <v>0.5</v>
      </c>
    </row>
    <row r="14" spans="1:7" x14ac:dyDescent="0.25">
      <c r="A14" s="13" t="s">
        <v>13</v>
      </c>
      <c r="C14" t="s">
        <v>12</v>
      </c>
      <c r="D14">
        <f>D11</f>
        <v>0.5</v>
      </c>
      <c r="E14">
        <f t="shared" ref="E14:G14" si="3">E11</f>
        <v>0.5</v>
      </c>
      <c r="F14">
        <f t="shared" si="3"/>
        <v>0.5</v>
      </c>
      <c r="G14">
        <f t="shared" si="3"/>
        <v>0.5</v>
      </c>
    </row>
    <row r="15" spans="1:7" x14ac:dyDescent="0.25">
      <c r="A15" s="13"/>
    </row>
    <row r="16" spans="1:7" x14ac:dyDescent="0.25">
      <c r="A16" s="13" t="s">
        <v>5</v>
      </c>
      <c r="C16" t="s">
        <v>4</v>
      </c>
      <c r="D16">
        <f>D8</f>
        <v>0.8</v>
      </c>
      <c r="E16">
        <f t="shared" ref="E16:G16" si="4">E8</f>
        <v>0.4</v>
      </c>
      <c r="F16">
        <f t="shared" si="4"/>
        <v>0.8</v>
      </c>
      <c r="G16">
        <f t="shared" si="4"/>
        <v>9.9999999999999978E-2</v>
      </c>
    </row>
    <row r="17" spans="1:7" x14ac:dyDescent="0.25">
      <c r="A17" s="13" t="s">
        <v>11</v>
      </c>
      <c r="C17" t="s">
        <v>10</v>
      </c>
      <c r="D17">
        <f>D6</f>
        <v>0.05</v>
      </c>
      <c r="E17">
        <f t="shared" ref="E17:G17" si="5">E6</f>
        <v>0.01</v>
      </c>
      <c r="F17">
        <f t="shared" si="5"/>
        <v>0.1</v>
      </c>
      <c r="G17">
        <f t="shared" si="5"/>
        <v>0.01</v>
      </c>
    </row>
    <row r="18" spans="1:7" x14ac:dyDescent="0.25">
      <c r="A18" s="13"/>
    </row>
    <row r="19" spans="1:7" x14ac:dyDescent="0.25">
      <c r="A19" s="13" t="s">
        <v>15</v>
      </c>
      <c r="C19" t="s">
        <v>14</v>
      </c>
      <c r="D19">
        <f>1-D6</f>
        <v>0.95</v>
      </c>
      <c r="E19">
        <f t="shared" ref="E19:G19" si="6">1-E6</f>
        <v>0.99</v>
      </c>
      <c r="F19">
        <f t="shared" si="6"/>
        <v>0.9</v>
      </c>
      <c r="G19">
        <f t="shared" si="6"/>
        <v>0.99</v>
      </c>
    </row>
    <row r="20" spans="1:7" x14ac:dyDescent="0.25">
      <c r="A20" s="13" t="s">
        <v>17</v>
      </c>
      <c r="C20" t="s">
        <v>16</v>
      </c>
      <c r="D20">
        <f>D7</f>
        <v>0.2</v>
      </c>
      <c r="E20">
        <f t="shared" ref="E20:G20" si="7">E7</f>
        <v>0.6</v>
      </c>
      <c r="F20">
        <f t="shared" si="7"/>
        <v>0.2</v>
      </c>
      <c r="G20">
        <f t="shared" si="7"/>
        <v>0.9</v>
      </c>
    </row>
    <row r="23" spans="1:7" x14ac:dyDescent="0.25">
      <c r="C23" s="3" t="s">
        <v>7</v>
      </c>
      <c r="D23" s="4"/>
      <c r="E23" s="4"/>
      <c r="F23" s="4"/>
      <c r="G23" s="4"/>
    </row>
    <row r="24" spans="1:7" x14ac:dyDescent="0.25">
      <c r="C24" s="5" t="s">
        <v>18</v>
      </c>
      <c r="D24" s="6">
        <f>D16*D13 + D17*D14</f>
        <v>0.42500000000000004</v>
      </c>
      <c r="E24" s="6">
        <f t="shared" ref="E24:G24" si="8">E16*E13 + E17*E14</f>
        <v>0.20500000000000002</v>
      </c>
      <c r="F24" s="6">
        <f t="shared" si="8"/>
        <v>0.45</v>
      </c>
      <c r="G24" s="6">
        <f t="shared" si="8"/>
        <v>5.4999999999999986E-2</v>
      </c>
    </row>
    <row r="25" spans="1:7" x14ac:dyDescent="0.25">
      <c r="C25" s="7" t="s">
        <v>23</v>
      </c>
      <c r="D25" s="8">
        <f>D16*D13 / D24</f>
        <v>0.94117647058823528</v>
      </c>
      <c r="E25" s="16">
        <f t="shared" ref="E25:G25" si="9">E16*E13 / E24</f>
        <v>0.97560975609756095</v>
      </c>
      <c r="F25" s="16">
        <f t="shared" si="9"/>
        <v>0.88888888888888895</v>
      </c>
      <c r="G25" s="16">
        <f t="shared" si="9"/>
        <v>0.90909090909090906</v>
      </c>
    </row>
    <row r="27" spans="1:7" x14ac:dyDescent="0.25">
      <c r="C27" s="9" t="s">
        <v>19</v>
      </c>
      <c r="D27" s="4"/>
      <c r="E27" s="4"/>
      <c r="F27" s="4"/>
      <c r="G27" s="4"/>
    </row>
    <row r="28" spans="1:7" x14ac:dyDescent="0.25">
      <c r="C28" s="5" t="s">
        <v>18</v>
      </c>
      <c r="D28" s="6">
        <f>D19*D14+D20*D13</f>
        <v>0.57499999999999996</v>
      </c>
      <c r="E28" s="6">
        <f t="shared" ref="E28:G28" si="10">E19*E14+E20*E13</f>
        <v>0.79499999999999993</v>
      </c>
      <c r="F28" s="6">
        <f t="shared" si="10"/>
        <v>0.55000000000000004</v>
      </c>
      <c r="G28" s="6">
        <f t="shared" si="10"/>
        <v>0.94500000000000006</v>
      </c>
    </row>
    <row r="29" spans="1:7" x14ac:dyDescent="0.25">
      <c r="C29" s="10" t="s">
        <v>22</v>
      </c>
      <c r="D29" s="11">
        <f>D19*D14/D28</f>
        <v>0.82608695652173914</v>
      </c>
      <c r="E29" s="17">
        <f t="shared" ref="E29:G29" si="11">E19*E14/E28</f>
        <v>0.62264150943396235</v>
      </c>
      <c r="F29" s="17">
        <f t="shared" si="11"/>
        <v>0.81818181818181812</v>
      </c>
      <c r="G29" s="17">
        <f t="shared" si="11"/>
        <v>0.52380952380952372</v>
      </c>
    </row>
    <row r="31" spans="1:7" x14ac:dyDescent="0.25">
      <c r="D31" s="18" t="str">
        <f>CONCATENATE($C$6,"=",D6,"; ",$C$7,"=",D7)</f>
        <v>Alpha=0.05; Beta=0.2</v>
      </c>
      <c r="E31" s="19" t="str">
        <f t="shared" ref="E31:G31" si="12">CONCATENATE($C$6,"=",E6,"; ",$C$7,"=",E7)</f>
        <v>Alpha=0.01; Beta=0.6</v>
      </c>
      <c r="F31" s="19" t="str">
        <f t="shared" si="12"/>
        <v>Alpha=0.1; Beta=0.2</v>
      </c>
      <c r="G31" s="20" t="str">
        <f t="shared" si="12"/>
        <v>Alpha=0.01; Beta=0.9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TS</cp:lastModifiedBy>
  <dcterms:created xsi:type="dcterms:W3CDTF">2014-11-05T10:56:18Z</dcterms:created>
  <dcterms:modified xsi:type="dcterms:W3CDTF">2018-05-24T11:23:21Z</dcterms:modified>
</cp:coreProperties>
</file>