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Data" sheetId="1" r:id="rId1"/>
    <sheet name="Fig1" sheetId="2" r:id="rId2"/>
    <sheet name="Fig2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<sst xmlns="http://schemas.openxmlformats.org/spreadsheetml/2006/main" count="12" uniqueCount="12">
  <si>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year</t>
  </si>
  <si>
    <t>M1</t>
  </si>
  <si>
    <t>GDP</t>
  </si>
  <si>
    <t>M1-GDP</t>
  </si>
  <si>
    <t>R</t>
  </si>
  <si>
    <t>ln(A)</t>
  </si>
  <si>
    <t>ln(B)</t>
  </si>
  <si>
    <t>avg, 1900-1994</t>
  </si>
  <si>
    <t>r</t>
  </si>
  <si>
    <t>m-log</t>
  </si>
  <si>
    <t>m-level</t>
  </si>
  <si>
    <t>Data for Figures 1 and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</si>
</sst>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1. U.S. Money Demand, 1900-1994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4475"/>
          <c:w val="0.92125"/>
          <c:h val="0.7005"/>
        </c:manualLayout>
      </c:layout>
      <c:scatterChart>
        <c:scatterStyle val="smoothMarker"/>
        <c:varyColors val="0"/>
        <c:ser>
          <c:idx val="0"/>
          <c:order val="0"/>
          <c:tx>
            <c:v>log-log demand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Data!$I$4:$I$98</c:f>
              <c:numCache>
                <c:ptCount val="95"/>
                <c:pt idx="0">
                  <c:v>0.4879</c:v>
                </c:pt>
                <c:pt idx="1">
                  <c:v>0.4551796810458888</c:v>
                </c:pt>
                <c:pt idx="2">
                  <c:v>0.42826721530478845</c:v>
                </c:pt>
                <c:pt idx="3">
                  <c:v>0.40562553852044375</c:v>
                </c:pt>
                <c:pt idx="4">
                  <c:v>0.38623276695105335</c:v>
                </c:pt>
                <c:pt idx="5">
                  <c:v>0.3693795270450164</c:v>
                </c:pt>
                <c:pt idx="6">
                  <c:v>0.3545559221196458</c:v>
                </c:pt>
                <c:pt idx="7">
                  <c:v>0.34138476078441654</c:v>
                </c:pt>
                <c:pt idx="8">
                  <c:v>0.32958021652734804</c:v>
                </c:pt>
                <c:pt idx="9">
                  <c:v>0.3189212109882029</c:v>
                </c:pt>
                <c:pt idx="10">
                  <c:v>0.3092336995545132</c:v>
                </c:pt>
                <c:pt idx="11">
                  <c:v>0.3003785416877371</c:v>
                </c:pt>
                <c:pt idx="12">
                  <c:v>0.2922429877569859</c:v>
                </c:pt>
                <c:pt idx="13">
                  <c:v>0.284734573451909</c:v>
                </c:pt>
                <c:pt idx="14">
                  <c:v>0.2777766563762805</c:v>
                </c:pt>
                <c:pt idx="15">
                  <c:v>0.27130509712072165</c:v>
                </c:pt>
                <c:pt idx="16">
                  <c:v>0.2652657534192963</c:v>
                </c:pt>
                <c:pt idx="17">
                  <c:v>0.25961256200229915</c:v>
                </c:pt>
                <c:pt idx="18">
                  <c:v>0.2543060519033751</c:v>
                </c:pt>
                <c:pt idx="19">
                  <c:v>0.24931217902684003</c:v>
                </c:pt>
                <c:pt idx="20">
                  <c:v>0.24460140302875694</c:v>
                </c:pt>
                <c:pt idx="21">
                  <c:v>0.24014794913599996</c:v>
                </c:pt>
                <c:pt idx="22">
                  <c:v>0.2359292126530426</c:v>
                </c:pt>
                <c:pt idx="23">
                  <c:v>0.23192527466588495</c:v>
                </c:pt>
                <c:pt idx="24">
                  <c:v>0.22811850520859697</c:v>
                </c:pt>
                <c:pt idx="25">
                  <c:v>0.22449323581775904</c:v>
                </c:pt>
                <c:pt idx="26">
                  <c:v>0.22103548757735486</c:v>
                </c:pt>
                <c:pt idx="27">
                  <c:v>0.2177327438724762</c:v>
                </c:pt>
                <c:pt idx="28">
                  <c:v>0.21457375941725196</c:v>
                </c:pt>
                <c:pt idx="29">
                  <c:v>0.2115483989067278</c:v>
                </c:pt>
                <c:pt idx="30">
                  <c:v>0.20864750001066495</c:v>
                </c:pt>
                <c:pt idx="31">
                  <c:v>0.20586275648493538</c:v>
                </c:pt>
                <c:pt idx="32">
                  <c:v>0.20318661800009707</c:v>
                </c:pt>
                <c:pt idx="33">
                  <c:v>0.20061220393312693</c:v>
                </c:pt>
                <c:pt idx="34">
                  <c:v>0.1981332288788656</c:v>
                </c:pt>
                <c:pt idx="35">
                  <c:v>0.1957439380436134</c:v>
                </c:pt>
                <c:pt idx="36">
                  <c:v>0.19343905100793257</c:v>
                </c:pt>
                <c:pt idx="37">
                  <c:v>0.1912137126068341</c:v>
                </c:pt>
                <c:pt idx="38">
                  <c:v>0.18906344988671697</c:v>
                </c:pt>
                <c:pt idx="39">
                  <c:v>0.18698413427013008</c:v>
                </c:pt>
                <c:pt idx="40">
                  <c:v>0.18497194819970716</c:v>
                </c:pt>
                <c:pt idx="41">
                  <c:v>0.1830233556477831</c:v>
                </c:pt>
                <c:pt idx="42">
                  <c:v>0.18113507597315495</c:v>
                </c:pt>
                <c:pt idx="43">
                  <c:v>0.1793040606850859</c:v>
                </c:pt>
                <c:pt idx="44">
                  <c:v>0.17752747274003772</c:v>
                </c:pt>
                <c:pt idx="45">
                  <c:v>0.17580266805120648</c:v>
                </c:pt>
                <c:pt idx="46">
                  <c:v>0.174127178936674</c:v>
                </c:pt>
                <c:pt idx="47">
                  <c:v>0.17249869927045836</c:v>
                </c:pt>
                <c:pt idx="48">
                  <c:v>0.17091507113320936</c:v>
                </c:pt>
                <c:pt idx="49">
                  <c:v>0.16937427278678222</c:v>
                </c:pt>
                <c:pt idx="50">
                  <c:v>0.16787440782027377</c:v>
                </c:pt>
                <c:pt idx="51">
                  <c:v>0.16641369533499803</c:v>
                </c:pt>
                <c:pt idx="52">
                  <c:v>0.1649904610528829</c:v>
                </c:pt>
                <c:pt idx="53">
                  <c:v>0.1636031292473392</c:v>
                </c:pt>
                <c:pt idx="54">
                  <c:v>0.1622502154081776</c:v>
                </c:pt>
                <c:pt idx="55">
                  <c:v>0.160930319562939</c:v>
                </c:pt>
                <c:pt idx="56">
                  <c:v>0.15964212018632631</c:v>
                </c:pt>
                <c:pt idx="57">
                  <c:v>0.1583843686375003</c:v>
                </c:pt>
                <c:pt idx="58">
                  <c:v>0.15715588407200917</c:v>
                </c:pt>
                <c:pt idx="59">
                  <c:v>0.1559555487812223</c:v>
                </c:pt>
                <c:pt idx="60">
                  <c:v>0.15478230391745615</c:v>
                </c:pt>
                <c:pt idx="61">
                  <c:v>0.15363514556762894</c:v>
                </c:pt>
                <c:pt idx="62">
                  <c:v>0.15251312114235335</c:v>
                </c:pt>
                <c:pt idx="63">
                  <c:v>0.15141532605094768</c:v>
                </c:pt>
                <c:pt idx="64">
                  <c:v>0.1503409006359894</c:v>
                </c:pt>
                <c:pt idx="65">
                  <c:v>0.14928902734380378</c:v>
                </c:pt>
                <c:pt idx="66">
                  <c:v>0.14825892810972177</c:v>
                </c:pt>
                <c:pt idx="67">
                  <c:v>0.1472498619391044</c:v>
                </c:pt>
                <c:pt idx="68">
                  <c:v>0.1462611226670441</c:v>
                </c:pt>
                <c:pt idx="69">
                  <c:v>0.14529203688135187</c:v>
                </c:pt>
                <c:pt idx="70">
                  <c:v>0.1443419619949488</c:v>
                </c:pt>
                <c:pt idx="71">
                  <c:v>0.1434102844551256</c:v>
                </c:pt>
                <c:pt idx="72">
                  <c:v>0.1424964180783303</c:v>
                </c:pt>
                <c:pt idx="73">
                  <c:v>0.14159980250021678</c:v>
                </c:pt>
                <c:pt idx="74">
                  <c:v>0.1407199017316416</c:v>
                </c:pt>
                <c:pt idx="75">
                  <c:v>0.1398562028121563</c:v>
                </c:pt>
                <c:pt idx="76">
                  <c:v>0.1390082145533091</c:v>
                </c:pt>
                <c:pt idx="77">
                  <c:v>0.13817546636476202</c:v>
                </c:pt>
                <c:pt idx="78">
                  <c:v>0.1373575071568498</c:v>
                </c:pt>
                <c:pt idx="79">
                  <c:v>0.13655390431376674</c:v>
                </c:pt>
                <c:pt idx="80">
                  <c:v>0.1357642427320717</c:v>
                </c:pt>
                <c:pt idx="81">
                  <c:v>0.1349881239196566</c:v>
                </c:pt>
                <c:pt idx="82">
                  <c:v>0.1342251651507361</c:v>
                </c:pt>
                <c:pt idx="83">
                  <c:v>0.13347499867278764</c:v>
                </c:pt>
                <c:pt idx="84">
                  <c:v>0.13273727096170929</c:v>
                </c:pt>
                <c:pt idx="85">
                  <c:v>0.13201164202176838</c:v>
                </c:pt>
                <c:pt idx="86">
                  <c:v>0.13129778472719228</c:v>
                </c:pt>
                <c:pt idx="87">
                  <c:v>0.1305953842025055</c:v>
                </c:pt>
                <c:pt idx="88">
                  <c:v>0.12990413723894592</c:v>
                </c:pt>
                <c:pt idx="89">
                  <c:v>0.1292237517445048</c:v>
                </c:pt>
                <c:pt idx="90">
                  <c:v>0.1285539462253237</c:v>
                </c:pt>
                <c:pt idx="91">
                  <c:v>0.1278944492963582</c:v>
                </c:pt>
                <c:pt idx="92">
                  <c:v>0.1272449992193747</c:v>
                </c:pt>
                <c:pt idx="93">
                  <c:v>0.1266053434664958</c:v>
                </c:pt>
                <c:pt idx="94">
                  <c:v>0.12597523830764001</c:v>
                </c:pt>
              </c:numCache>
            </c:numRef>
          </c:xVal>
          <c:yVal>
            <c:numRef>
              <c:f>Data!$H$4:$H$98</c:f>
              <c:numCache>
                <c:ptCount val="95"/>
                <c:pt idx="0">
                  <c:v>0.01</c:v>
                </c:pt>
                <c:pt idx="1">
                  <c:v>0.01148936170212766</c:v>
                </c:pt>
                <c:pt idx="2">
                  <c:v>0.01297872340425532</c:v>
                </c:pt>
                <c:pt idx="3">
                  <c:v>0.01446808510638298</c:v>
                </c:pt>
                <c:pt idx="4">
                  <c:v>0.015957446808510637</c:v>
                </c:pt>
                <c:pt idx="5">
                  <c:v>0.017446808510638297</c:v>
                </c:pt>
                <c:pt idx="6">
                  <c:v>0.018936170212765956</c:v>
                </c:pt>
                <c:pt idx="7">
                  <c:v>0.020425531914893616</c:v>
                </c:pt>
                <c:pt idx="8">
                  <c:v>0.021914893617021276</c:v>
                </c:pt>
                <c:pt idx="9">
                  <c:v>0.023404255319148935</c:v>
                </c:pt>
                <c:pt idx="10">
                  <c:v>0.024893617021276595</c:v>
                </c:pt>
                <c:pt idx="11">
                  <c:v>0.026382978723404255</c:v>
                </c:pt>
                <c:pt idx="12">
                  <c:v>0.027872340425531914</c:v>
                </c:pt>
                <c:pt idx="13">
                  <c:v>0.029361702127659574</c:v>
                </c:pt>
                <c:pt idx="14">
                  <c:v>0.030851063829787233</c:v>
                </c:pt>
                <c:pt idx="15">
                  <c:v>0.03234042553191489</c:v>
                </c:pt>
                <c:pt idx="16">
                  <c:v>0.03382978723404255</c:v>
                </c:pt>
                <c:pt idx="17">
                  <c:v>0.035319148936170205</c:v>
                </c:pt>
                <c:pt idx="18">
                  <c:v>0.03680851063829786</c:v>
                </c:pt>
                <c:pt idx="19">
                  <c:v>0.03829787234042552</c:v>
                </c:pt>
                <c:pt idx="20">
                  <c:v>0.039787234042553174</c:v>
                </c:pt>
                <c:pt idx="21">
                  <c:v>0.04127659574468083</c:v>
                </c:pt>
                <c:pt idx="22">
                  <c:v>0.042765957446808486</c:v>
                </c:pt>
                <c:pt idx="23">
                  <c:v>0.04425531914893614</c:v>
                </c:pt>
                <c:pt idx="24">
                  <c:v>0.0457446808510638</c:v>
                </c:pt>
                <c:pt idx="25">
                  <c:v>0.047234042553191455</c:v>
                </c:pt>
                <c:pt idx="26">
                  <c:v>0.04872340425531911</c:v>
                </c:pt>
                <c:pt idx="27">
                  <c:v>0.05021276595744677</c:v>
                </c:pt>
                <c:pt idx="28">
                  <c:v>0.05170212765957442</c:v>
                </c:pt>
                <c:pt idx="29">
                  <c:v>0.05319148936170208</c:v>
                </c:pt>
                <c:pt idx="30">
                  <c:v>0.054680851063829736</c:v>
                </c:pt>
                <c:pt idx="31">
                  <c:v>0.05617021276595739</c:v>
                </c:pt>
                <c:pt idx="32">
                  <c:v>0.05765957446808505</c:v>
                </c:pt>
                <c:pt idx="33">
                  <c:v>0.059148936170212704</c:v>
                </c:pt>
                <c:pt idx="34">
                  <c:v>0.06063829787234036</c:v>
                </c:pt>
                <c:pt idx="35">
                  <c:v>0.06212765957446802</c:v>
                </c:pt>
                <c:pt idx="36">
                  <c:v>0.06361702127659567</c:v>
                </c:pt>
                <c:pt idx="37">
                  <c:v>0.06510638297872333</c:v>
                </c:pt>
                <c:pt idx="38">
                  <c:v>0.06659574468085099</c:v>
                </c:pt>
                <c:pt idx="39">
                  <c:v>0.06808510638297864</c:v>
                </c:pt>
                <c:pt idx="40">
                  <c:v>0.0695744680851063</c:v>
                </c:pt>
                <c:pt idx="41">
                  <c:v>0.07106382978723395</c:v>
                </c:pt>
                <c:pt idx="42">
                  <c:v>0.07255319148936161</c:v>
                </c:pt>
                <c:pt idx="43">
                  <c:v>0.07404255319148927</c:v>
                </c:pt>
                <c:pt idx="44">
                  <c:v>0.07553191489361692</c:v>
                </c:pt>
                <c:pt idx="45">
                  <c:v>0.07702127659574458</c:v>
                </c:pt>
                <c:pt idx="46">
                  <c:v>0.07851063829787223</c:v>
                </c:pt>
                <c:pt idx="47">
                  <c:v>0.07999999999999989</c:v>
                </c:pt>
                <c:pt idx="48">
                  <c:v>0.08148936170212755</c:v>
                </c:pt>
                <c:pt idx="49">
                  <c:v>0.0829787234042552</c:v>
                </c:pt>
                <c:pt idx="50">
                  <c:v>0.08446808510638286</c:v>
                </c:pt>
                <c:pt idx="51">
                  <c:v>0.08595744680851052</c:v>
                </c:pt>
                <c:pt idx="52">
                  <c:v>0.08744680851063817</c:v>
                </c:pt>
                <c:pt idx="53">
                  <c:v>0.08893617021276583</c:v>
                </c:pt>
                <c:pt idx="54">
                  <c:v>0.09042553191489348</c:v>
                </c:pt>
                <c:pt idx="55">
                  <c:v>0.09191489361702114</c:v>
                </c:pt>
                <c:pt idx="56">
                  <c:v>0.0934042553191488</c:v>
                </c:pt>
                <c:pt idx="57">
                  <c:v>0.09489361702127645</c:v>
                </c:pt>
                <c:pt idx="58">
                  <c:v>0.09638297872340411</c:v>
                </c:pt>
                <c:pt idx="59">
                  <c:v>0.09787234042553176</c:v>
                </c:pt>
                <c:pt idx="60">
                  <c:v>0.09936170212765942</c:v>
                </c:pt>
                <c:pt idx="61">
                  <c:v>0.10085106382978708</c:v>
                </c:pt>
                <c:pt idx="62">
                  <c:v>0.10234042553191473</c:v>
                </c:pt>
                <c:pt idx="63">
                  <c:v>0.10382978723404239</c:v>
                </c:pt>
                <c:pt idx="64">
                  <c:v>0.10531914893617005</c:v>
                </c:pt>
                <c:pt idx="65">
                  <c:v>0.1068085106382977</c:v>
                </c:pt>
                <c:pt idx="66">
                  <c:v>0.10829787234042536</c:v>
                </c:pt>
                <c:pt idx="67">
                  <c:v>0.10978723404255301</c:v>
                </c:pt>
                <c:pt idx="68">
                  <c:v>0.11127659574468067</c:v>
                </c:pt>
                <c:pt idx="69">
                  <c:v>0.11276595744680833</c:v>
                </c:pt>
                <c:pt idx="70">
                  <c:v>0.11425531914893598</c:v>
                </c:pt>
                <c:pt idx="71">
                  <c:v>0.11574468085106364</c:v>
                </c:pt>
                <c:pt idx="72">
                  <c:v>0.1172340425531913</c:v>
                </c:pt>
                <c:pt idx="73">
                  <c:v>0.11872340425531895</c:v>
                </c:pt>
                <c:pt idx="74">
                  <c:v>0.12021276595744661</c:v>
                </c:pt>
                <c:pt idx="75">
                  <c:v>0.12170212765957426</c:v>
                </c:pt>
                <c:pt idx="76">
                  <c:v>0.12319148936170192</c:v>
                </c:pt>
                <c:pt idx="77">
                  <c:v>0.12468085106382958</c:v>
                </c:pt>
                <c:pt idx="78">
                  <c:v>0.12617021276595725</c:v>
                </c:pt>
                <c:pt idx="79">
                  <c:v>0.1276595744680849</c:v>
                </c:pt>
                <c:pt idx="80">
                  <c:v>0.12914893617021256</c:v>
                </c:pt>
                <c:pt idx="81">
                  <c:v>0.13063829787234021</c:v>
                </c:pt>
                <c:pt idx="82">
                  <c:v>0.13212765957446787</c:v>
                </c:pt>
                <c:pt idx="83">
                  <c:v>0.13361702127659553</c:v>
                </c:pt>
                <c:pt idx="84">
                  <c:v>0.13510638297872318</c:v>
                </c:pt>
                <c:pt idx="85">
                  <c:v>0.13659574468085084</c:v>
                </c:pt>
                <c:pt idx="86">
                  <c:v>0.1380851063829785</c:v>
                </c:pt>
                <c:pt idx="87">
                  <c:v>0.13957446808510615</c:v>
                </c:pt>
                <c:pt idx="88">
                  <c:v>0.1410638297872338</c:v>
                </c:pt>
                <c:pt idx="89">
                  <c:v>0.14255319148936146</c:v>
                </c:pt>
                <c:pt idx="90">
                  <c:v>0.14404255319148912</c:v>
                </c:pt>
                <c:pt idx="91">
                  <c:v>0.14553191489361678</c:v>
                </c:pt>
                <c:pt idx="92">
                  <c:v>0.14702127659574443</c:v>
                </c:pt>
                <c:pt idx="93">
                  <c:v>0.1485106382978721</c:v>
                </c:pt>
                <c:pt idx="94">
                  <c:v>0.14999999999999974</c:v>
                </c:pt>
              </c:numCache>
            </c:numRef>
          </c:yVal>
          <c:smooth val="1"/>
        </c:ser>
        <c:ser>
          <c:idx val="1"/>
          <c:order val="1"/>
          <c:tx>
            <c:v>semi-log demand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Data!$J$4:$J$98</c:f>
              <c:numCache>
                <c:ptCount val="95"/>
                <c:pt idx="0">
                  <c:v>0.3308207864531897</c:v>
                </c:pt>
                <c:pt idx="1">
                  <c:v>0.32738972020854634</c:v>
                </c:pt>
                <c:pt idx="2">
                  <c:v>0.3239942388366111</c:v>
                </c:pt>
                <c:pt idx="3">
                  <c:v>0.32063397327334514</c:v>
                </c:pt>
                <c:pt idx="4">
                  <c:v>0.31730855828241106</c:v>
                </c:pt>
                <c:pt idx="5">
                  <c:v>0.3140176324154741</c:v>
                </c:pt>
                <c:pt idx="6">
                  <c:v>0.3107608379729157</c:v>
                </c:pt>
                <c:pt idx="7">
                  <c:v>0.30753782096495386</c:v>
                </c:pt>
                <c:pt idx="8">
                  <c:v>0.30434823107316716</c:v>
                </c:pt>
                <c:pt idx="9">
                  <c:v>0.3011917216124177</c:v>
                </c:pt>
                <c:pt idx="10">
                  <c:v>0.2980679494931691</c:v>
                </c:pt>
                <c:pt idx="11">
                  <c:v>0.2949765751841948</c:v>
                </c:pt>
                <c:pt idx="12">
                  <c:v>0.2919172626756738</c:v>
                </c:pt>
                <c:pt idx="13">
                  <c:v>0.28888967944266886</c:v>
                </c:pt>
                <c:pt idx="14">
                  <c:v>0.28589349640898326</c:v>
                </c:pt>
                <c:pt idx="15">
                  <c:v>0.28292838791139274</c:v>
                </c:pt>
                <c:pt idx="16">
                  <c:v>0.27999403166424836</c:v>
                </c:pt>
                <c:pt idx="17">
                  <c:v>0.2770901087244462</c:v>
                </c:pt>
                <c:pt idx="18">
                  <c:v>0.27421630345676085</c:v>
                </c:pt>
                <c:pt idx="19">
                  <c:v>0.2713723034995378</c:v>
                </c:pt>
                <c:pt idx="20">
                  <c:v>0.26855779973074234</c:v>
                </c:pt>
                <c:pt idx="21">
                  <c:v>0.26577248623436023</c:v>
                </c:pt>
                <c:pt idx="22">
                  <c:v>0.26301606026714647</c:v>
                </c:pt>
                <c:pt idx="23">
                  <c:v>0.26028822222571985</c:v>
                </c:pt>
                <c:pt idx="24">
                  <c:v>0.2575886756139979</c:v>
                </c:pt>
                <c:pt idx="25">
                  <c:v>0.25491712701097013</c:v>
                </c:pt>
                <c:pt idx="26">
                  <c:v>0.2522732860388051</c:v>
                </c:pt>
                <c:pt idx="27">
                  <c:v>0.24965686533128867</c:v>
                </c:pt>
                <c:pt idx="28">
                  <c:v>0.24706758050258926</c:v>
                </c:pt>
                <c:pt idx="29">
                  <c:v>0.24450515011634724</c:v>
                </c:pt>
                <c:pt idx="30">
                  <c:v>0.24196929565508488</c:v>
                </c:pt>
                <c:pt idx="31">
                  <c:v>0.2394597414899334</c:v>
                </c:pt>
                <c:pt idx="32">
                  <c:v>0.23697621485067435</c:v>
                </c:pt>
                <c:pt idx="33">
                  <c:v>0.23451844579609127</c:v>
                </c:pt>
                <c:pt idx="34">
                  <c:v>0.2320861671846291</c:v>
                </c:pt>
                <c:pt idx="35">
                  <c:v>0.22967911464535792</c:v>
                </c:pt>
                <c:pt idx="36">
                  <c:v>0.22729702654923775</c:v>
                </c:pt>
                <c:pt idx="37">
                  <c:v>0.2249396439806813</c:v>
                </c:pt>
                <c:pt idx="38">
                  <c:v>0.22260671070941176</c:v>
                </c:pt>
                <c:pt idx="39">
                  <c:v>0.2202979731626125</c:v>
                </c:pt>
                <c:pt idx="40">
                  <c:v>0.21801318039736545</c:v>
                </c:pt>
                <c:pt idx="41">
                  <c:v>0.2157520840733756</c:v>
                </c:pt>
                <c:pt idx="42">
                  <c:v>0.21351443842597806</c:v>
                </c:pt>
                <c:pt idx="43">
                  <c:v>0.2113000002394253</c:v>
                </c:pt>
                <c:pt idx="44">
                  <c:v>0.20910852882045144</c:v>
                </c:pt>
                <c:pt idx="45">
                  <c:v>0.20693978597211052</c:v>
                </c:pt>
                <c:pt idx="46">
                  <c:v>0.20479353596788627</c:v>
                </c:pt>
                <c:pt idx="47">
                  <c:v>0.20266954552607047</c:v>
                </c:pt>
                <c:pt idx="48">
                  <c:v>0.20056758378440676</c:v>
                </c:pt>
                <c:pt idx="49">
                  <c:v>0.1984874222749977</c:v>
                </c:pt>
                <c:pt idx="50">
                  <c:v>0.19642883489947202</c:v>
                </c:pt>
                <c:pt idx="51">
                  <c:v>0.19439159790440927</c:v>
                </c:pt>
                <c:pt idx="52">
                  <c:v>0.19237548985701947</c:v>
                </c:pt>
                <c:pt idx="53">
                  <c:v>0.1903802916210751</c:v>
                </c:pt>
                <c:pt idx="54">
                  <c:v>0.18840578633309235</c:v>
                </c:pt>
                <c:pt idx="55">
                  <c:v>0.18645175937876002</c:v>
                </c:pt>
                <c:pt idx="56">
                  <c:v>0.1845179983696121</c:v>
                </c:pt>
                <c:pt idx="57">
                  <c:v>0.182604293119943</c:v>
                </c:pt>
                <c:pt idx="58">
                  <c:v>0.18071043562396172</c:v>
                </c:pt>
                <c:pt idx="59">
                  <c:v>0.17883622003318322</c:v>
                </c:pt>
                <c:pt idx="60">
                  <c:v>0.17698144263405421</c:v>
                </c:pt>
                <c:pt idx="61">
                  <c:v>0.17514590182581088</c:v>
                </c:pt>
                <c:pt idx="62">
                  <c:v>0.17332939809856646</c:v>
                </c:pt>
                <c:pt idx="63">
                  <c:v>0.17153173401162589</c:v>
                </c:pt>
                <c:pt idx="64">
                  <c:v>0.1697527141720255</c:v>
                </c:pt>
                <c:pt idx="65">
                  <c:v>0.1679921452132952</c:v>
                </c:pt>
                <c:pt idx="66">
                  <c:v>0.16624983577444102</c:v>
                </c:pt>
                <c:pt idx="67">
                  <c:v>0.16452559647914541</c:v>
                </c:pt>
                <c:pt idx="68">
                  <c:v>0.1628192399151836</c:v>
                </c:pt>
                <c:pt idx="69">
                  <c:v>0.16113058061405316</c:v>
                </c:pt>
                <c:pt idx="70">
                  <c:v>0.1594594350308149</c:v>
                </c:pt>
                <c:pt idx="71">
                  <c:v>0.15780562152414293</c:v>
                </c:pt>
                <c:pt idx="72">
                  <c:v>0.15616896033658162</c:v>
                </c:pt>
                <c:pt idx="73">
                  <c:v>0.1545492735750071</c:v>
                </c:pt>
                <c:pt idx="74">
                  <c:v>0.1529463851912919</c:v>
                </c:pt>
                <c:pt idx="75">
                  <c:v>0.15136012096316936</c:v>
                </c:pt>
                <c:pt idx="76">
                  <c:v>0.14979030847529734</c:v>
                </c:pt>
                <c:pt idx="77">
                  <c:v>0.1482367771005177</c:v>
                </c:pt>
                <c:pt idx="78">
                  <c:v>0.14669935798131045</c:v>
                </c:pt>
                <c:pt idx="79">
                  <c:v>0.14517788401144024</c:v>
                </c:pt>
                <c:pt idx="80">
                  <c:v>0.14367218981779295</c:v>
                </c:pt>
                <c:pt idx="81">
                  <c:v>0.142182111742401</c:v>
                </c:pt>
                <c:pt idx="82">
                  <c:v>0.14070748782465486</c:v>
                </c:pt>
                <c:pt idx="83">
                  <c:v>0.13924815778369914</c:v>
                </c:pt>
                <c:pt idx="84">
                  <c:v>0.13780396300101122</c:v>
                </c:pt>
                <c:pt idx="85">
                  <c:v>0.1363747465031605</c:v>
                </c:pt>
                <c:pt idx="86">
                  <c:v>0.13496035294474668</c:v>
                </c:pt>
                <c:pt idx="87">
                  <c:v>0.13356062859151474</c:v>
                </c:pt>
                <c:pt idx="88">
                  <c:v>0.1321754213036452</c:v>
                </c:pt>
                <c:pt idx="89">
                  <c:v>0.1308045805192176</c:v>
                </c:pt>
                <c:pt idx="90">
                  <c:v>0.12944795723784552</c:v>
                </c:pt>
                <c:pt idx="91">
                  <c:v>0.12810540400448134</c:v>
                </c:pt>
                <c:pt idx="92">
                  <c:v>0.126776774893389</c:v>
                </c:pt>
                <c:pt idx="93">
                  <c:v>0.1254619254922828</c:v>
                </c:pt>
                <c:pt idx="94">
                  <c:v>0.12416071288663103</c:v>
                </c:pt>
              </c:numCache>
            </c:numRef>
          </c:xVal>
          <c:yVal>
            <c:numRef>
              <c:f>Data!$H$4:$H$98</c:f>
              <c:numCache>
                <c:ptCount val="95"/>
                <c:pt idx="0">
                  <c:v>0.01</c:v>
                </c:pt>
                <c:pt idx="1">
                  <c:v>0.01148936170212766</c:v>
                </c:pt>
                <c:pt idx="2">
                  <c:v>0.01297872340425532</c:v>
                </c:pt>
                <c:pt idx="3">
                  <c:v>0.01446808510638298</c:v>
                </c:pt>
                <c:pt idx="4">
                  <c:v>0.015957446808510637</c:v>
                </c:pt>
                <c:pt idx="5">
                  <c:v>0.017446808510638297</c:v>
                </c:pt>
                <c:pt idx="6">
                  <c:v>0.018936170212765956</c:v>
                </c:pt>
                <c:pt idx="7">
                  <c:v>0.020425531914893616</c:v>
                </c:pt>
                <c:pt idx="8">
                  <c:v>0.021914893617021276</c:v>
                </c:pt>
                <c:pt idx="9">
                  <c:v>0.023404255319148935</c:v>
                </c:pt>
                <c:pt idx="10">
                  <c:v>0.024893617021276595</c:v>
                </c:pt>
                <c:pt idx="11">
                  <c:v>0.026382978723404255</c:v>
                </c:pt>
                <c:pt idx="12">
                  <c:v>0.027872340425531914</c:v>
                </c:pt>
                <c:pt idx="13">
                  <c:v>0.029361702127659574</c:v>
                </c:pt>
                <c:pt idx="14">
                  <c:v>0.030851063829787233</c:v>
                </c:pt>
                <c:pt idx="15">
                  <c:v>0.03234042553191489</c:v>
                </c:pt>
                <c:pt idx="16">
                  <c:v>0.03382978723404255</c:v>
                </c:pt>
                <c:pt idx="17">
                  <c:v>0.035319148936170205</c:v>
                </c:pt>
                <c:pt idx="18">
                  <c:v>0.03680851063829786</c:v>
                </c:pt>
                <c:pt idx="19">
                  <c:v>0.03829787234042552</c:v>
                </c:pt>
                <c:pt idx="20">
                  <c:v>0.039787234042553174</c:v>
                </c:pt>
                <c:pt idx="21">
                  <c:v>0.04127659574468083</c:v>
                </c:pt>
                <c:pt idx="22">
                  <c:v>0.042765957446808486</c:v>
                </c:pt>
                <c:pt idx="23">
                  <c:v>0.04425531914893614</c:v>
                </c:pt>
                <c:pt idx="24">
                  <c:v>0.0457446808510638</c:v>
                </c:pt>
                <c:pt idx="25">
                  <c:v>0.047234042553191455</c:v>
                </c:pt>
                <c:pt idx="26">
                  <c:v>0.04872340425531911</c:v>
                </c:pt>
                <c:pt idx="27">
                  <c:v>0.05021276595744677</c:v>
                </c:pt>
                <c:pt idx="28">
                  <c:v>0.05170212765957442</c:v>
                </c:pt>
                <c:pt idx="29">
                  <c:v>0.05319148936170208</c:v>
                </c:pt>
                <c:pt idx="30">
                  <c:v>0.054680851063829736</c:v>
                </c:pt>
                <c:pt idx="31">
                  <c:v>0.05617021276595739</c:v>
                </c:pt>
                <c:pt idx="32">
                  <c:v>0.05765957446808505</c:v>
                </c:pt>
                <c:pt idx="33">
                  <c:v>0.059148936170212704</c:v>
                </c:pt>
                <c:pt idx="34">
                  <c:v>0.06063829787234036</c:v>
                </c:pt>
                <c:pt idx="35">
                  <c:v>0.06212765957446802</c:v>
                </c:pt>
                <c:pt idx="36">
                  <c:v>0.06361702127659567</c:v>
                </c:pt>
                <c:pt idx="37">
                  <c:v>0.06510638297872333</c:v>
                </c:pt>
                <c:pt idx="38">
                  <c:v>0.06659574468085099</c:v>
                </c:pt>
                <c:pt idx="39">
                  <c:v>0.06808510638297864</c:v>
                </c:pt>
                <c:pt idx="40">
                  <c:v>0.0695744680851063</c:v>
                </c:pt>
                <c:pt idx="41">
                  <c:v>0.07106382978723395</c:v>
                </c:pt>
                <c:pt idx="42">
                  <c:v>0.07255319148936161</c:v>
                </c:pt>
                <c:pt idx="43">
                  <c:v>0.07404255319148927</c:v>
                </c:pt>
                <c:pt idx="44">
                  <c:v>0.07553191489361692</c:v>
                </c:pt>
                <c:pt idx="45">
                  <c:v>0.07702127659574458</c:v>
                </c:pt>
                <c:pt idx="46">
                  <c:v>0.07851063829787223</c:v>
                </c:pt>
                <c:pt idx="47">
                  <c:v>0.07999999999999989</c:v>
                </c:pt>
                <c:pt idx="48">
                  <c:v>0.08148936170212755</c:v>
                </c:pt>
                <c:pt idx="49">
                  <c:v>0.0829787234042552</c:v>
                </c:pt>
                <c:pt idx="50">
                  <c:v>0.08446808510638286</c:v>
                </c:pt>
                <c:pt idx="51">
                  <c:v>0.08595744680851052</c:v>
                </c:pt>
                <c:pt idx="52">
                  <c:v>0.08744680851063817</c:v>
                </c:pt>
                <c:pt idx="53">
                  <c:v>0.08893617021276583</c:v>
                </c:pt>
                <c:pt idx="54">
                  <c:v>0.09042553191489348</c:v>
                </c:pt>
                <c:pt idx="55">
                  <c:v>0.09191489361702114</c:v>
                </c:pt>
                <c:pt idx="56">
                  <c:v>0.0934042553191488</c:v>
                </c:pt>
                <c:pt idx="57">
                  <c:v>0.09489361702127645</c:v>
                </c:pt>
                <c:pt idx="58">
                  <c:v>0.09638297872340411</c:v>
                </c:pt>
                <c:pt idx="59">
                  <c:v>0.09787234042553176</c:v>
                </c:pt>
                <c:pt idx="60">
                  <c:v>0.09936170212765942</c:v>
                </c:pt>
                <c:pt idx="61">
                  <c:v>0.10085106382978708</c:v>
                </c:pt>
                <c:pt idx="62">
                  <c:v>0.10234042553191473</c:v>
                </c:pt>
                <c:pt idx="63">
                  <c:v>0.10382978723404239</c:v>
                </c:pt>
                <c:pt idx="64">
                  <c:v>0.10531914893617005</c:v>
                </c:pt>
                <c:pt idx="65">
                  <c:v>0.1068085106382977</c:v>
                </c:pt>
                <c:pt idx="66">
                  <c:v>0.10829787234042536</c:v>
                </c:pt>
                <c:pt idx="67">
                  <c:v>0.10978723404255301</c:v>
                </c:pt>
                <c:pt idx="68">
                  <c:v>0.11127659574468067</c:v>
                </c:pt>
                <c:pt idx="69">
                  <c:v>0.11276595744680833</c:v>
                </c:pt>
                <c:pt idx="70">
                  <c:v>0.11425531914893598</c:v>
                </c:pt>
                <c:pt idx="71">
                  <c:v>0.11574468085106364</c:v>
                </c:pt>
                <c:pt idx="72">
                  <c:v>0.1172340425531913</c:v>
                </c:pt>
                <c:pt idx="73">
                  <c:v>0.11872340425531895</c:v>
                </c:pt>
                <c:pt idx="74">
                  <c:v>0.12021276595744661</c:v>
                </c:pt>
                <c:pt idx="75">
                  <c:v>0.12170212765957426</c:v>
                </c:pt>
                <c:pt idx="76">
                  <c:v>0.12319148936170192</c:v>
                </c:pt>
                <c:pt idx="77">
                  <c:v>0.12468085106382958</c:v>
                </c:pt>
                <c:pt idx="78">
                  <c:v>0.12617021276595725</c:v>
                </c:pt>
                <c:pt idx="79">
                  <c:v>0.1276595744680849</c:v>
                </c:pt>
                <c:pt idx="80">
                  <c:v>0.12914893617021256</c:v>
                </c:pt>
                <c:pt idx="81">
                  <c:v>0.13063829787234021</c:v>
                </c:pt>
                <c:pt idx="82">
                  <c:v>0.13212765957446787</c:v>
                </c:pt>
                <c:pt idx="83">
                  <c:v>0.13361702127659553</c:v>
                </c:pt>
                <c:pt idx="84">
                  <c:v>0.13510638297872318</c:v>
                </c:pt>
                <c:pt idx="85">
                  <c:v>0.13659574468085084</c:v>
                </c:pt>
                <c:pt idx="86">
                  <c:v>0.1380851063829785</c:v>
                </c:pt>
                <c:pt idx="87">
                  <c:v>0.13957446808510615</c:v>
                </c:pt>
                <c:pt idx="88">
                  <c:v>0.1410638297872338</c:v>
                </c:pt>
                <c:pt idx="89">
                  <c:v>0.14255319148936146</c:v>
                </c:pt>
                <c:pt idx="90">
                  <c:v>0.14404255319148912</c:v>
                </c:pt>
                <c:pt idx="91">
                  <c:v>0.14553191489361678</c:v>
                </c:pt>
                <c:pt idx="92">
                  <c:v>0.14702127659574443</c:v>
                </c:pt>
                <c:pt idx="93">
                  <c:v>0.1485106382978721</c:v>
                </c:pt>
                <c:pt idx="94">
                  <c:v>0.14999999999999974</c:v>
                </c:pt>
              </c:numCache>
            </c:numRef>
          </c:yVal>
          <c:smooth val="1"/>
        </c:ser>
        <c:ser>
          <c:idx val="2"/>
          <c:order val="2"/>
          <c:tx>
            <c:v>U.S. Data, 1900-1994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Data!$D$4:$D$98</c:f>
              <c:numCache>
                <c:ptCount val="95"/>
                <c:pt idx="0">
                  <c:v>0.30620019988917124</c:v>
                </c:pt>
                <c:pt idx="1">
                  <c:v>0.3179494598865823</c:v>
                </c:pt>
                <c:pt idx="2">
                  <c:v>0.3305183059506571</c:v>
                </c:pt>
                <c:pt idx="3">
                  <c:v>0.3272227732362953</c:v>
                </c:pt>
                <c:pt idx="4">
                  <c:v>0.34109569573631193</c:v>
                </c:pt>
                <c:pt idx="5">
                  <c:v>0.3453751758507193</c:v>
                </c:pt>
                <c:pt idx="6">
                  <c:v>0.32184103601980285</c:v>
                </c:pt>
                <c:pt idx="7">
                  <c:v>0.314155587781501</c:v>
                </c:pt>
                <c:pt idx="8">
                  <c:v>0.3275223665335004</c:v>
                </c:pt>
                <c:pt idx="9">
                  <c:v>0.29349066768457255</c:v>
                </c:pt>
                <c:pt idx="10">
                  <c:v>0.29830103923786033</c:v>
                </c:pt>
                <c:pt idx="11">
                  <c:v>0.30215569796619424</c:v>
                </c:pt>
                <c:pt idx="12">
                  <c:v>0.2920475049841993</c:v>
                </c:pt>
                <c:pt idx="13">
                  <c:v>0.28099400157599635</c:v>
                </c:pt>
                <c:pt idx="14">
                  <c:v>0.318405296230803</c:v>
                </c:pt>
                <c:pt idx="15">
                  <c:v>0.322692990369147</c:v>
                </c:pt>
                <c:pt idx="16">
                  <c:v>0.29614452843110795</c:v>
                </c:pt>
                <c:pt idx="17">
                  <c:v>0.2860889811769719</c:v>
                </c:pt>
                <c:pt idx="18">
                  <c:v>0.25001511819703676</c:v>
                </c:pt>
                <c:pt idx="19">
                  <c:v>0.27816968125146163</c:v>
                </c:pt>
                <c:pt idx="20">
                  <c:v>0.2684601337829765</c:v>
                </c:pt>
                <c:pt idx="21">
                  <c:v>0.29224216966726174</c:v>
                </c:pt>
                <c:pt idx="22">
                  <c:v>0.2951046797719752</c:v>
                </c:pt>
                <c:pt idx="23">
                  <c:v>0.26845845316784384</c:v>
                </c:pt>
                <c:pt idx="24">
                  <c:v>0.27223602037809286</c:v>
                </c:pt>
                <c:pt idx="25">
                  <c:v>0.28330193181227925</c:v>
                </c:pt>
                <c:pt idx="26">
                  <c:v>0.27003840580082755</c:v>
                </c:pt>
                <c:pt idx="27">
                  <c:v>0.2731723524011169</c:v>
                </c:pt>
                <c:pt idx="28">
                  <c:v>0.27093991679601953</c:v>
                </c:pt>
                <c:pt idx="29">
                  <c:v>0.2571428571428572</c:v>
                </c:pt>
                <c:pt idx="30">
                  <c:v>0.2824561403508772</c:v>
                </c:pt>
                <c:pt idx="31">
                  <c:v>0.3155555555555556</c:v>
                </c:pt>
                <c:pt idx="32">
                  <c:v>0.3596252129471891</c:v>
                </c:pt>
                <c:pt idx="33">
                  <c:v>0.35301418439716314</c:v>
                </c:pt>
                <c:pt idx="34">
                  <c:v>0.3312121212121212</c:v>
                </c:pt>
                <c:pt idx="35">
                  <c:v>0.35306957708049114</c:v>
                </c:pt>
                <c:pt idx="36">
                  <c:v>0.35262529832935563</c:v>
                </c:pt>
                <c:pt idx="37">
                  <c:v>0.33634385201305766</c:v>
                </c:pt>
                <c:pt idx="38">
                  <c:v>0.3544715447154472</c:v>
                </c:pt>
                <c:pt idx="39">
                  <c:v>0.37039045553145333</c:v>
                </c:pt>
                <c:pt idx="40">
                  <c:v>0.39102564102564097</c:v>
                </c:pt>
                <c:pt idx="41">
                  <c:v>0.36716653512233627</c:v>
                </c:pt>
                <c:pt idx="42">
                  <c:v>0.3419394688079061</c:v>
                </c:pt>
                <c:pt idx="43">
                  <c:v>0.3637462235649547</c:v>
                </c:pt>
                <c:pt idx="44">
                  <c:v>0.3882620564149227</c:v>
                </c:pt>
                <c:pt idx="45">
                  <c:v>0.4447781264007172</c:v>
                </c:pt>
                <c:pt idx="46">
                  <c:v>0.478902384165542</c:v>
                </c:pt>
                <c:pt idx="47">
                  <c:v>0.4441850941850942</c:v>
                </c:pt>
                <c:pt idx="48">
                  <c:v>0.40494056463595846</c:v>
                </c:pt>
                <c:pt idx="49">
                  <c:v>0.4033670033670033</c:v>
                </c:pt>
                <c:pt idx="50">
                  <c:v>0.37712729748127977</c:v>
                </c:pt>
                <c:pt idx="51">
                  <c:v>0.34155614500442083</c:v>
                </c:pt>
                <c:pt idx="52">
                  <c:v>0.340189785096288</c:v>
                </c:pt>
                <c:pt idx="53">
                  <c:v>0.32954665260938326</c:v>
                </c:pt>
                <c:pt idx="54">
                  <c:v>0.3337539432176656</c:v>
                </c:pt>
                <c:pt idx="55">
                  <c:v>0.31612825458052074</c:v>
                </c:pt>
                <c:pt idx="56">
                  <c:v>0.30342857142857144</c:v>
                </c:pt>
                <c:pt idx="57">
                  <c:v>0.2893732379093472</c:v>
                </c:pt>
                <c:pt idx="58">
                  <c:v>0.28908390410958906</c:v>
                </c:pt>
                <c:pt idx="59">
                  <c:v>0.2771910777733913</c:v>
                </c:pt>
                <c:pt idx="60">
                  <c:v>0.26654318642350566</c:v>
                </c:pt>
                <c:pt idx="61">
                  <c:v>0.26262162658344035</c:v>
                </c:pt>
                <c:pt idx="62">
                  <c:v>0.25015653460837883</c:v>
                </c:pt>
                <c:pt idx="63">
                  <c:v>0.24440127354163294</c:v>
                </c:pt>
                <c:pt idx="64">
                  <c:v>0.23621157323688968</c:v>
                </c:pt>
                <c:pt idx="65">
                  <c:v>0.22727483428359524</c:v>
                </c:pt>
                <c:pt idx="66">
                  <c:v>0.21701785563171708</c:v>
                </c:pt>
                <c:pt idx="67">
                  <c:v>0.2134278164785011</c:v>
                </c:pt>
                <c:pt idx="68">
                  <c:v>0.2088736263736264</c:v>
                </c:pt>
                <c:pt idx="69">
                  <c:v>0.2045416074209493</c:v>
                </c:pt>
                <c:pt idx="70">
                  <c:v>0.20134007382442626</c:v>
                </c:pt>
                <c:pt idx="71">
                  <c:v>0.19796380090497742</c:v>
                </c:pt>
                <c:pt idx="72">
                  <c:v>0.19302673019462166</c:v>
                </c:pt>
                <c:pt idx="73">
                  <c:v>0.1853679998071406</c:v>
                </c:pt>
                <c:pt idx="74">
                  <c:v>0.17942777777777777</c:v>
                </c:pt>
                <c:pt idx="75">
                  <c:v>0.1717176341329427</c:v>
                </c:pt>
                <c:pt idx="76">
                  <c:v>0.16281798425829544</c:v>
                </c:pt>
                <c:pt idx="77">
                  <c:v>0.1575081655095442</c:v>
                </c:pt>
                <c:pt idx="78">
                  <c:v>0.1508476053514621</c:v>
                </c:pt>
                <c:pt idx="79">
                  <c:v>0.14534324243488214</c:v>
                </c:pt>
                <c:pt idx="80">
                  <c:v>0.1418503913485093</c:v>
                </c:pt>
                <c:pt idx="81">
                  <c:v>0.13583887397178535</c:v>
                </c:pt>
                <c:pt idx="82">
                  <c:v>0.13916538658474142</c:v>
                </c:pt>
                <c:pt idx="83">
                  <c:v>0.1422677448845911</c:v>
                </c:pt>
                <c:pt idx="84">
                  <c:v>0.1369474388962338</c:v>
                </c:pt>
                <c:pt idx="85">
                  <c:v>0.1390758160952223</c:v>
                </c:pt>
                <c:pt idx="86">
                  <c:v>0.14929155089480442</c:v>
                </c:pt>
                <c:pt idx="87">
                  <c:v>0.1568871540598516</c:v>
                </c:pt>
                <c:pt idx="88">
                  <c:v>0.1518019253628016</c:v>
                </c:pt>
                <c:pt idx="89">
                  <c:v>0.14261511438504365</c:v>
                </c:pt>
                <c:pt idx="90">
                  <c:v>0.13967678194987734</c:v>
                </c:pt>
                <c:pt idx="91">
                  <c:v>0.1432673437960384</c:v>
                </c:pt>
                <c:pt idx="92">
                  <c:v>0.15240018723932444</c:v>
                </c:pt>
                <c:pt idx="93">
                  <c:v>0.16198515937152647</c:v>
                </c:pt>
                <c:pt idx="94">
                  <c:v>0.1630315413402713</c:v>
                </c:pt>
              </c:numCache>
            </c:numRef>
          </c:xVal>
          <c:yVal>
            <c:numRef>
              <c:f>Data!$E$4:$E$98</c:f>
              <c:numCache>
                <c:ptCount val="95"/>
                <c:pt idx="0">
                  <c:v>0.0438</c:v>
                </c:pt>
                <c:pt idx="1">
                  <c:v>0.042800000000000005</c:v>
                </c:pt>
                <c:pt idx="2">
                  <c:v>0.0492</c:v>
                </c:pt>
                <c:pt idx="3">
                  <c:v>0.0547</c:v>
                </c:pt>
                <c:pt idx="4">
                  <c:v>0.042</c:v>
                </c:pt>
                <c:pt idx="5">
                  <c:v>0.044000000000000004</c:v>
                </c:pt>
                <c:pt idx="6">
                  <c:v>0.056799999999999996</c:v>
                </c:pt>
                <c:pt idx="7">
                  <c:v>0.0634</c:v>
                </c:pt>
                <c:pt idx="8">
                  <c:v>0.0437</c:v>
                </c:pt>
                <c:pt idx="9">
                  <c:v>0.0398</c:v>
                </c:pt>
                <c:pt idx="10">
                  <c:v>0.0501</c:v>
                </c:pt>
                <c:pt idx="11">
                  <c:v>0.0403</c:v>
                </c:pt>
                <c:pt idx="12">
                  <c:v>0.047400000000000005</c:v>
                </c:pt>
                <c:pt idx="13">
                  <c:v>0.0558</c:v>
                </c:pt>
                <c:pt idx="14">
                  <c:v>0.0479</c:v>
                </c:pt>
                <c:pt idx="15">
                  <c:v>0.0345</c:v>
                </c:pt>
                <c:pt idx="16">
                  <c:v>0.0342</c:v>
                </c:pt>
                <c:pt idx="17">
                  <c:v>0.047400000000000005</c:v>
                </c:pt>
                <c:pt idx="18">
                  <c:v>0.0587</c:v>
                </c:pt>
                <c:pt idx="19">
                  <c:v>0.0542</c:v>
                </c:pt>
                <c:pt idx="20">
                  <c:v>0.0737</c:v>
                </c:pt>
                <c:pt idx="21">
                  <c:v>0.0653</c:v>
                </c:pt>
                <c:pt idx="22">
                  <c:v>0.044199999999999996</c:v>
                </c:pt>
                <c:pt idx="23">
                  <c:v>0.049699999999999994</c:v>
                </c:pt>
                <c:pt idx="24">
                  <c:v>0.039</c:v>
                </c:pt>
                <c:pt idx="25">
                  <c:v>0.04</c:v>
                </c:pt>
                <c:pt idx="26">
                  <c:v>0.042300000000000004</c:v>
                </c:pt>
                <c:pt idx="27">
                  <c:v>0.04019999999999999</c:v>
                </c:pt>
                <c:pt idx="28">
                  <c:v>0.0484</c:v>
                </c:pt>
                <c:pt idx="29">
                  <c:v>0.057800000000000004</c:v>
                </c:pt>
                <c:pt idx="30">
                  <c:v>0.0355</c:v>
                </c:pt>
                <c:pt idx="31">
                  <c:v>0.0263</c:v>
                </c:pt>
                <c:pt idx="32">
                  <c:v>0.027200000000000002</c:v>
                </c:pt>
                <c:pt idx="33">
                  <c:v>0.0167</c:v>
                </c:pt>
                <c:pt idx="34">
                  <c:v>0.0088</c:v>
                </c:pt>
                <c:pt idx="35">
                  <c:v>0.0075</c:v>
                </c:pt>
                <c:pt idx="36">
                  <c:v>0.0075</c:v>
                </c:pt>
                <c:pt idx="37">
                  <c:v>0.009399999999999999</c:v>
                </c:pt>
                <c:pt idx="38">
                  <c:v>0.0086</c:v>
                </c:pt>
                <c:pt idx="39">
                  <c:v>0.0072</c:v>
                </c:pt>
                <c:pt idx="40">
                  <c:v>0.008100000000000001</c:v>
                </c:pt>
                <c:pt idx="41">
                  <c:v>0.006999999999999999</c:v>
                </c:pt>
                <c:pt idx="42">
                  <c:v>0.0069</c:v>
                </c:pt>
                <c:pt idx="43">
                  <c:v>0.0072</c:v>
                </c:pt>
                <c:pt idx="44">
                  <c:v>0.0075</c:v>
                </c:pt>
                <c:pt idx="45">
                  <c:v>0.0075</c:v>
                </c:pt>
                <c:pt idx="46">
                  <c:v>0.008100000000000001</c:v>
                </c:pt>
                <c:pt idx="47">
                  <c:v>0.0103</c:v>
                </c:pt>
                <c:pt idx="48">
                  <c:v>0.0144</c:v>
                </c:pt>
                <c:pt idx="49">
                  <c:v>0.0149</c:v>
                </c:pt>
                <c:pt idx="50">
                  <c:v>0.014499999999999999</c:v>
                </c:pt>
                <c:pt idx="51">
                  <c:v>0.0216</c:v>
                </c:pt>
                <c:pt idx="52">
                  <c:v>0.0233</c:v>
                </c:pt>
                <c:pt idx="53">
                  <c:v>0.0252</c:v>
                </c:pt>
                <c:pt idx="54">
                  <c:v>0.0158</c:v>
                </c:pt>
                <c:pt idx="55">
                  <c:v>0.0218</c:v>
                </c:pt>
                <c:pt idx="56">
                  <c:v>0.0331</c:v>
                </c:pt>
                <c:pt idx="57">
                  <c:v>0.0381</c:v>
                </c:pt>
                <c:pt idx="58">
                  <c:v>0.0246</c:v>
                </c:pt>
                <c:pt idx="59">
                  <c:v>0.0397</c:v>
                </c:pt>
                <c:pt idx="60">
                  <c:v>0.0385</c:v>
                </c:pt>
                <c:pt idx="61">
                  <c:v>0.0297</c:v>
                </c:pt>
                <c:pt idx="62">
                  <c:v>0.0326</c:v>
                </c:pt>
                <c:pt idx="63">
                  <c:v>0.0355</c:v>
                </c:pt>
                <c:pt idx="64">
                  <c:v>0.0397</c:v>
                </c:pt>
                <c:pt idx="65">
                  <c:v>0.0438</c:v>
                </c:pt>
                <c:pt idx="66">
                  <c:v>0.0555</c:v>
                </c:pt>
                <c:pt idx="67">
                  <c:v>0.051</c:v>
                </c:pt>
                <c:pt idx="68">
                  <c:v>0.059000000000000004</c:v>
                </c:pt>
                <c:pt idx="69">
                  <c:v>0.0783</c:v>
                </c:pt>
                <c:pt idx="70">
                  <c:v>0.0771</c:v>
                </c:pt>
                <c:pt idx="71">
                  <c:v>0.051100000000000007</c:v>
                </c:pt>
                <c:pt idx="72">
                  <c:v>0.046900000000000004</c:v>
                </c:pt>
                <c:pt idx="73">
                  <c:v>0.0815</c:v>
                </c:pt>
                <c:pt idx="74">
                  <c:v>0.0984</c:v>
                </c:pt>
                <c:pt idx="75">
                  <c:v>0.0632</c:v>
                </c:pt>
                <c:pt idx="76">
                  <c:v>0.053399999999999996</c:v>
                </c:pt>
                <c:pt idx="77">
                  <c:v>0.056100000000000004</c:v>
                </c:pt>
                <c:pt idx="78">
                  <c:v>0.0799</c:v>
                </c:pt>
                <c:pt idx="79">
                  <c:v>0.1091</c:v>
                </c:pt>
                <c:pt idx="80">
                  <c:v>0.1229</c:v>
                </c:pt>
                <c:pt idx="81">
                  <c:v>0.1476</c:v>
                </c:pt>
                <c:pt idx="82">
                  <c:v>0.1189</c:v>
                </c:pt>
                <c:pt idx="83">
                  <c:v>0.0889</c:v>
                </c:pt>
                <c:pt idx="84">
                  <c:v>0.1016</c:v>
                </c:pt>
                <c:pt idx="85">
                  <c:v>0.0801</c:v>
                </c:pt>
                <c:pt idx="86">
                  <c:v>0.0639</c:v>
                </c:pt>
                <c:pt idx="87">
                  <c:v>0.06849999999999999</c:v>
                </c:pt>
                <c:pt idx="88">
                  <c:v>0.0768</c:v>
                </c:pt>
                <c:pt idx="89">
                  <c:v>0.08800000000000001</c:v>
                </c:pt>
                <c:pt idx="90">
                  <c:v>0.0795</c:v>
                </c:pt>
                <c:pt idx="91">
                  <c:v>0.058499999999999996</c:v>
                </c:pt>
                <c:pt idx="92">
                  <c:v>0.038</c:v>
                </c:pt>
                <c:pt idx="93">
                  <c:v>0.033</c:v>
                </c:pt>
                <c:pt idx="94">
                  <c:v>0.0493</c:v>
                </c:pt>
              </c:numCache>
            </c:numRef>
          </c:yVal>
          <c:smooth val="1"/>
        </c:ser>
        <c:axId val="30295391"/>
        <c:axId val="4223064"/>
      </c:scatterChart>
      <c:valAx>
        <c:axId val="30295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money/income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3064"/>
        <c:crosses val="autoZero"/>
        <c:crossBetween val="midCat"/>
        <c:dispUnits/>
      </c:valAx>
      <c:valAx>
        <c:axId val="4223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nominal interest rate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953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625"/>
          <c:y val="0.934"/>
          <c:w val="0.8277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2. U.S. Money Demand, 1900-2006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4475"/>
          <c:w val="0.92125"/>
          <c:h val="0.647"/>
        </c:manualLayout>
      </c:layout>
      <c:scatterChart>
        <c:scatterStyle val="smoothMarker"/>
        <c:varyColors val="0"/>
        <c:ser>
          <c:idx val="0"/>
          <c:order val="0"/>
          <c:tx>
            <c:v>log-log demand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Data!$I$4:$I$98</c:f>
              <c:numCache>
                <c:ptCount val="95"/>
                <c:pt idx="0">
                  <c:v>0.4879</c:v>
                </c:pt>
                <c:pt idx="1">
                  <c:v>0.4551796810458888</c:v>
                </c:pt>
                <c:pt idx="2">
                  <c:v>0.42826721530478845</c:v>
                </c:pt>
                <c:pt idx="3">
                  <c:v>0.40562553852044375</c:v>
                </c:pt>
                <c:pt idx="4">
                  <c:v>0.38623276695105335</c:v>
                </c:pt>
                <c:pt idx="5">
                  <c:v>0.3693795270450164</c:v>
                </c:pt>
                <c:pt idx="6">
                  <c:v>0.3545559221196458</c:v>
                </c:pt>
                <c:pt idx="7">
                  <c:v>0.34138476078441654</c:v>
                </c:pt>
                <c:pt idx="8">
                  <c:v>0.32958021652734804</c:v>
                </c:pt>
                <c:pt idx="9">
                  <c:v>0.3189212109882029</c:v>
                </c:pt>
                <c:pt idx="10">
                  <c:v>0.3092336995545132</c:v>
                </c:pt>
                <c:pt idx="11">
                  <c:v>0.3003785416877371</c:v>
                </c:pt>
                <c:pt idx="12">
                  <c:v>0.2922429877569859</c:v>
                </c:pt>
                <c:pt idx="13">
                  <c:v>0.284734573451909</c:v>
                </c:pt>
                <c:pt idx="14">
                  <c:v>0.2777766563762805</c:v>
                </c:pt>
                <c:pt idx="15">
                  <c:v>0.27130509712072165</c:v>
                </c:pt>
                <c:pt idx="16">
                  <c:v>0.2652657534192963</c:v>
                </c:pt>
                <c:pt idx="17">
                  <c:v>0.25961256200229915</c:v>
                </c:pt>
                <c:pt idx="18">
                  <c:v>0.2543060519033751</c:v>
                </c:pt>
                <c:pt idx="19">
                  <c:v>0.24931217902684003</c:v>
                </c:pt>
                <c:pt idx="20">
                  <c:v>0.24460140302875694</c:v>
                </c:pt>
                <c:pt idx="21">
                  <c:v>0.24014794913599996</c:v>
                </c:pt>
                <c:pt idx="22">
                  <c:v>0.2359292126530426</c:v>
                </c:pt>
                <c:pt idx="23">
                  <c:v>0.23192527466588495</c:v>
                </c:pt>
                <c:pt idx="24">
                  <c:v>0.22811850520859697</c:v>
                </c:pt>
                <c:pt idx="25">
                  <c:v>0.22449323581775904</c:v>
                </c:pt>
                <c:pt idx="26">
                  <c:v>0.22103548757735486</c:v>
                </c:pt>
                <c:pt idx="27">
                  <c:v>0.2177327438724762</c:v>
                </c:pt>
                <c:pt idx="28">
                  <c:v>0.21457375941725196</c:v>
                </c:pt>
                <c:pt idx="29">
                  <c:v>0.2115483989067278</c:v>
                </c:pt>
                <c:pt idx="30">
                  <c:v>0.20864750001066495</c:v>
                </c:pt>
                <c:pt idx="31">
                  <c:v>0.20586275648493538</c:v>
                </c:pt>
                <c:pt idx="32">
                  <c:v>0.20318661800009707</c:v>
                </c:pt>
                <c:pt idx="33">
                  <c:v>0.20061220393312693</c:v>
                </c:pt>
                <c:pt idx="34">
                  <c:v>0.1981332288788656</c:v>
                </c:pt>
                <c:pt idx="35">
                  <c:v>0.1957439380436134</c:v>
                </c:pt>
                <c:pt idx="36">
                  <c:v>0.19343905100793257</c:v>
                </c:pt>
                <c:pt idx="37">
                  <c:v>0.1912137126068341</c:v>
                </c:pt>
                <c:pt idx="38">
                  <c:v>0.18906344988671697</c:v>
                </c:pt>
                <c:pt idx="39">
                  <c:v>0.18698413427013008</c:v>
                </c:pt>
                <c:pt idx="40">
                  <c:v>0.18497194819970716</c:v>
                </c:pt>
                <c:pt idx="41">
                  <c:v>0.1830233556477831</c:v>
                </c:pt>
                <c:pt idx="42">
                  <c:v>0.18113507597315495</c:v>
                </c:pt>
                <c:pt idx="43">
                  <c:v>0.1793040606850859</c:v>
                </c:pt>
                <c:pt idx="44">
                  <c:v>0.17752747274003772</c:v>
                </c:pt>
                <c:pt idx="45">
                  <c:v>0.17580266805120648</c:v>
                </c:pt>
                <c:pt idx="46">
                  <c:v>0.174127178936674</c:v>
                </c:pt>
                <c:pt idx="47">
                  <c:v>0.17249869927045836</c:v>
                </c:pt>
                <c:pt idx="48">
                  <c:v>0.17091507113320936</c:v>
                </c:pt>
                <c:pt idx="49">
                  <c:v>0.16937427278678222</c:v>
                </c:pt>
                <c:pt idx="50">
                  <c:v>0.16787440782027377</c:v>
                </c:pt>
                <c:pt idx="51">
                  <c:v>0.16641369533499803</c:v>
                </c:pt>
                <c:pt idx="52">
                  <c:v>0.1649904610528829</c:v>
                </c:pt>
                <c:pt idx="53">
                  <c:v>0.1636031292473392</c:v>
                </c:pt>
                <c:pt idx="54">
                  <c:v>0.1622502154081776</c:v>
                </c:pt>
                <c:pt idx="55">
                  <c:v>0.160930319562939</c:v>
                </c:pt>
                <c:pt idx="56">
                  <c:v>0.15964212018632631</c:v>
                </c:pt>
                <c:pt idx="57">
                  <c:v>0.1583843686375003</c:v>
                </c:pt>
                <c:pt idx="58">
                  <c:v>0.15715588407200917</c:v>
                </c:pt>
                <c:pt idx="59">
                  <c:v>0.1559555487812223</c:v>
                </c:pt>
                <c:pt idx="60">
                  <c:v>0.15478230391745615</c:v>
                </c:pt>
                <c:pt idx="61">
                  <c:v>0.15363514556762894</c:v>
                </c:pt>
                <c:pt idx="62">
                  <c:v>0.15251312114235335</c:v>
                </c:pt>
                <c:pt idx="63">
                  <c:v>0.15141532605094768</c:v>
                </c:pt>
                <c:pt idx="64">
                  <c:v>0.1503409006359894</c:v>
                </c:pt>
                <c:pt idx="65">
                  <c:v>0.14928902734380378</c:v>
                </c:pt>
                <c:pt idx="66">
                  <c:v>0.14825892810972177</c:v>
                </c:pt>
                <c:pt idx="67">
                  <c:v>0.1472498619391044</c:v>
                </c:pt>
                <c:pt idx="68">
                  <c:v>0.1462611226670441</c:v>
                </c:pt>
                <c:pt idx="69">
                  <c:v>0.14529203688135187</c:v>
                </c:pt>
                <c:pt idx="70">
                  <c:v>0.1443419619949488</c:v>
                </c:pt>
                <c:pt idx="71">
                  <c:v>0.1434102844551256</c:v>
                </c:pt>
                <c:pt idx="72">
                  <c:v>0.1424964180783303</c:v>
                </c:pt>
                <c:pt idx="73">
                  <c:v>0.14159980250021678</c:v>
                </c:pt>
                <c:pt idx="74">
                  <c:v>0.1407199017316416</c:v>
                </c:pt>
                <c:pt idx="75">
                  <c:v>0.1398562028121563</c:v>
                </c:pt>
                <c:pt idx="76">
                  <c:v>0.1390082145533091</c:v>
                </c:pt>
                <c:pt idx="77">
                  <c:v>0.13817546636476202</c:v>
                </c:pt>
                <c:pt idx="78">
                  <c:v>0.1373575071568498</c:v>
                </c:pt>
                <c:pt idx="79">
                  <c:v>0.13655390431376674</c:v>
                </c:pt>
                <c:pt idx="80">
                  <c:v>0.1357642427320717</c:v>
                </c:pt>
                <c:pt idx="81">
                  <c:v>0.1349881239196566</c:v>
                </c:pt>
                <c:pt idx="82">
                  <c:v>0.1342251651507361</c:v>
                </c:pt>
                <c:pt idx="83">
                  <c:v>0.13347499867278764</c:v>
                </c:pt>
                <c:pt idx="84">
                  <c:v>0.13273727096170929</c:v>
                </c:pt>
                <c:pt idx="85">
                  <c:v>0.13201164202176838</c:v>
                </c:pt>
                <c:pt idx="86">
                  <c:v>0.13129778472719228</c:v>
                </c:pt>
                <c:pt idx="87">
                  <c:v>0.1305953842025055</c:v>
                </c:pt>
                <c:pt idx="88">
                  <c:v>0.12990413723894592</c:v>
                </c:pt>
                <c:pt idx="89">
                  <c:v>0.1292237517445048</c:v>
                </c:pt>
                <c:pt idx="90">
                  <c:v>0.1285539462253237</c:v>
                </c:pt>
                <c:pt idx="91">
                  <c:v>0.1278944492963582</c:v>
                </c:pt>
                <c:pt idx="92">
                  <c:v>0.1272449992193747</c:v>
                </c:pt>
                <c:pt idx="93">
                  <c:v>0.1266053434664958</c:v>
                </c:pt>
                <c:pt idx="94">
                  <c:v>0.12597523830764001</c:v>
                </c:pt>
              </c:numCache>
            </c:numRef>
          </c:xVal>
          <c:yVal>
            <c:numRef>
              <c:f>Data!$H$4:$H$98</c:f>
              <c:numCache>
                <c:ptCount val="95"/>
                <c:pt idx="0">
                  <c:v>0.01</c:v>
                </c:pt>
                <c:pt idx="1">
                  <c:v>0.01148936170212766</c:v>
                </c:pt>
                <c:pt idx="2">
                  <c:v>0.01297872340425532</c:v>
                </c:pt>
                <c:pt idx="3">
                  <c:v>0.01446808510638298</c:v>
                </c:pt>
                <c:pt idx="4">
                  <c:v>0.015957446808510637</c:v>
                </c:pt>
                <c:pt idx="5">
                  <c:v>0.017446808510638297</c:v>
                </c:pt>
                <c:pt idx="6">
                  <c:v>0.018936170212765956</c:v>
                </c:pt>
                <c:pt idx="7">
                  <c:v>0.020425531914893616</c:v>
                </c:pt>
                <c:pt idx="8">
                  <c:v>0.021914893617021276</c:v>
                </c:pt>
                <c:pt idx="9">
                  <c:v>0.023404255319148935</c:v>
                </c:pt>
                <c:pt idx="10">
                  <c:v>0.024893617021276595</c:v>
                </c:pt>
                <c:pt idx="11">
                  <c:v>0.026382978723404255</c:v>
                </c:pt>
                <c:pt idx="12">
                  <c:v>0.027872340425531914</c:v>
                </c:pt>
                <c:pt idx="13">
                  <c:v>0.029361702127659574</c:v>
                </c:pt>
                <c:pt idx="14">
                  <c:v>0.030851063829787233</c:v>
                </c:pt>
                <c:pt idx="15">
                  <c:v>0.03234042553191489</c:v>
                </c:pt>
                <c:pt idx="16">
                  <c:v>0.03382978723404255</c:v>
                </c:pt>
                <c:pt idx="17">
                  <c:v>0.035319148936170205</c:v>
                </c:pt>
                <c:pt idx="18">
                  <c:v>0.03680851063829786</c:v>
                </c:pt>
                <c:pt idx="19">
                  <c:v>0.03829787234042552</c:v>
                </c:pt>
                <c:pt idx="20">
                  <c:v>0.039787234042553174</c:v>
                </c:pt>
                <c:pt idx="21">
                  <c:v>0.04127659574468083</c:v>
                </c:pt>
                <c:pt idx="22">
                  <c:v>0.042765957446808486</c:v>
                </c:pt>
                <c:pt idx="23">
                  <c:v>0.04425531914893614</c:v>
                </c:pt>
                <c:pt idx="24">
                  <c:v>0.0457446808510638</c:v>
                </c:pt>
                <c:pt idx="25">
                  <c:v>0.047234042553191455</c:v>
                </c:pt>
                <c:pt idx="26">
                  <c:v>0.04872340425531911</c:v>
                </c:pt>
                <c:pt idx="27">
                  <c:v>0.05021276595744677</c:v>
                </c:pt>
                <c:pt idx="28">
                  <c:v>0.05170212765957442</c:v>
                </c:pt>
                <c:pt idx="29">
                  <c:v>0.05319148936170208</c:v>
                </c:pt>
                <c:pt idx="30">
                  <c:v>0.054680851063829736</c:v>
                </c:pt>
                <c:pt idx="31">
                  <c:v>0.05617021276595739</c:v>
                </c:pt>
                <c:pt idx="32">
                  <c:v>0.05765957446808505</c:v>
                </c:pt>
                <c:pt idx="33">
                  <c:v>0.059148936170212704</c:v>
                </c:pt>
                <c:pt idx="34">
                  <c:v>0.06063829787234036</c:v>
                </c:pt>
                <c:pt idx="35">
                  <c:v>0.06212765957446802</c:v>
                </c:pt>
                <c:pt idx="36">
                  <c:v>0.06361702127659567</c:v>
                </c:pt>
                <c:pt idx="37">
                  <c:v>0.06510638297872333</c:v>
                </c:pt>
                <c:pt idx="38">
                  <c:v>0.06659574468085099</c:v>
                </c:pt>
                <c:pt idx="39">
                  <c:v>0.06808510638297864</c:v>
                </c:pt>
                <c:pt idx="40">
                  <c:v>0.0695744680851063</c:v>
                </c:pt>
                <c:pt idx="41">
                  <c:v>0.07106382978723395</c:v>
                </c:pt>
                <c:pt idx="42">
                  <c:v>0.07255319148936161</c:v>
                </c:pt>
                <c:pt idx="43">
                  <c:v>0.07404255319148927</c:v>
                </c:pt>
                <c:pt idx="44">
                  <c:v>0.07553191489361692</c:v>
                </c:pt>
                <c:pt idx="45">
                  <c:v>0.07702127659574458</c:v>
                </c:pt>
                <c:pt idx="46">
                  <c:v>0.07851063829787223</c:v>
                </c:pt>
                <c:pt idx="47">
                  <c:v>0.07999999999999989</c:v>
                </c:pt>
                <c:pt idx="48">
                  <c:v>0.08148936170212755</c:v>
                </c:pt>
                <c:pt idx="49">
                  <c:v>0.0829787234042552</c:v>
                </c:pt>
                <c:pt idx="50">
                  <c:v>0.08446808510638286</c:v>
                </c:pt>
                <c:pt idx="51">
                  <c:v>0.08595744680851052</c:v>
                </c:pt>
                <c:pt idx="52">
                  <c:v>0.08744680851063817</c:v>
                </c:pt>
                <c:pt idx="53">
                  <c:v>0.08893617021276583</c:v>
                </c:pt>
                <c:pt idx="54">
                  <c:v>0.09042553191489348</c:v>
                </c:pt>
                <c:pt idx="55">
                  <c:v>0.09191489361702114</c:v>
                </c:pt>
                <c:pt idx="56">
                  <c:v>0.0934042553191488</c:v>
                </c:pt>
                <c:pt idx="57">
                  <c:v>0.09489361702127645</c:v>
                </c:pt>
                <c:pt idx="58">
                  <c:v>0.09638297872340411</c:v>
                </c:pt>
                <c:pt idx="59">
                  <c:v>0.09787234042553176</c:v>
                </c:pt>
                <c:pt idx="60">
                  <c:v>0.09936170212765942</c:v>
                </c:pt>
                <c:pt idx="61">
                  <c:v>0.10085106382978708</c:v>
                </c:pt>
                <c:pt idx="62">
                  <c:v>0.10234042553191473</c:v>
                </c:pt>
                <c:pt idx="63">
                  <c:v>0.10382978723404239</c:v>
                </c:pt>
                <c:pt idx="64">
                  <c:v>0.10531914893617005</c:v>
                </c:pt>
                <c:pt idx="65">
                  <c:v>0.1068085106382977</c:v>
                </c:pt>
                <c:pt idx="66">
                  <c:v>0.10829787234042536</c:v>
                </c:pt>
                <c:pt idx="67">
                  <c:v>0.10978723404255301</c:v>
                </c:pt>
                <c:pt idx="68">
                  <c:v>0.11127659574468067</c:v>
                </c:pt>
                <c:pt idx="69">
                  <c:v>0.11276595744680833</c:v>
                </c:pt>
                <c:pt idx="70">
                  <c:v>0.11425531914893598</c:v>
                </c:pt>
                <c:pt idx="71">
                  <c:v>0.11574468085106364</c:v>
                </c:pt>
                <c:pt idx="72">
                  <c:v>0.1172340425531913</c:v>
                </c:pt>
                <c:pt idx="73">
                  <c:v>0.11872340425531895</c:v>
                </c:pt>
                <c:pt idx="74">
                  <c:v>0.12021276595744661</c:v>
                </c:pt>
                <c:pt idx="75">
                  <c:v>0.12170212765957426</c:v>
                </c:pt>
                <c:pt idx="76">
                  <c:v>0.12319148936170192</c:v>
                </c:pt>
                <c:pt idx="77">
                  <c:v>0.12468085106382958</c:v>
                </c:pt>
                <c:pt idx="78">
                  <c:v>0.12617021276595725</c:v>
                </c:pt>
                <c:pt idx="79">
                  <c:v>0.1276595744680849</c:v>
                </c:pt>
                <c:pt idx="80">
                  <c:v>0.12914893617021256</c:v>
                </c:pt>
                <c:pt idx="81">
                  <c:v>0.13063829787234021</c:v>
                </c:pt>
                <c:pt idx="82">
                  <c:v>0.13212765957446787</c:v>
                </c:pt>
                <c:pt idx="83">
                  <c:v>0.13361702127659553</c:v>
                </c:pt>
                <c:pt idx="84">
                  <c:v>0.13510638297872318</c:v>
                </c:pt>
                <c:pt idx="85">
                  <c:v>0.13659574468085084</c:v>
                </c:pt>
                <c:pt idx="86">
                  <c:v>0.1380851063829785</c:v>
                </c:pt>
                <c:pt idx="87">
                  <c:v>0.13957446808510615</c:v>
                </c:pt>
                <c:pt idx="88">
                  <c:v>0.1410638297872338</c:v>
                </c:pt>
                <c:pt idx="89">
                  <c:v>0.14255319148936146</c:v>
                </c:pt>
                <c:pt idx="90">
                  <c:v>0.14404255319148912</c:v>
                </c:pt>
                <c:pt idx="91">
                  <c:v>0.14553191489361678</c:v>
                </c:pt>
                <c:pt idx="92">
                  <c:v>0.14702127659574443</c:v>
                </c:pt>
                <c:pt idx="93">
                  <c:v>0.1485106382978721</c:v>
                </c:pt>
                <c:pt idx="94">
                  <c:v>0.14999999999999974</c:v>
                </c:pt>
              </c:numCache>
            </c:numRef>
          </c:yVal>
          <c:smooth val="1"/>
        </c:ser>
        <c:ser>
          <c:idx val="1"/>
          <c:order val="1"/>
          <c:tx>
            <c:v>semi-log demand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Data!$J$4:$J$98</c:f>
              <c:numCache>
                <c:ptCount val="95"/>
                <c:pt idx="0">
                  <c:v>0.3308207864531897</c:v>
                </c:pt>
                <c:pt idx="1">
                  <c:v>0.32738972020854634</c:v>
                </c:pt>
                <c:pt idx="2">
                  <c:v>0.3239942388366111</c:v>
                </c:pt>
                <c:pt idx="3">
                  <c:v>0.32063397327334514</c:v>
                </c:pt>
                <c:pt idx="4">
                  <c:v>0.31730855828241106</c:v>
                </c:pt>
                <c:pt idx="5">
                  <c:v>0.3140176324154741</c:v>
                </c:pt>
                <c:pt idx="6">
                  <c:v>0.3107608379729157</c:v>
                </c:pt>
                <c:pt idx="7">
                  <c:v>0.30753782096495386</c:v>
                </c:pt>
                <c:pt idx="8">
                  <c:v>0.30434823107316716</c:v>
                </c:pt>
                <c:pt idx="9">
                  <c:v>0.3011917216124177</c:v>
                </c:pt>
                <c:pt idx="10">
                  <c:v>0.2980679494931691</c:v>
                </c:pt>
                <c:pt idx="11">
                  <c:v>0.2949765751841948</c:v>
                </c:pt>
                <c:pt idx="12">
                  <c:v>0.2919172626756738</c:v>
                </c:pt>
                <c:pt idx="13">
                  <c:v>0.28888967944266886</c:v>
                </c:pt>
                <c:pt idx="14">
                  <c:v>0.28589349640898326</c:v>
                </c:pt>
                <c:pt idx="15">
                  <c:v>0.28292838791139274</c:v>
                </c:pt>
                <c:pt idx="16">
                  <c:v>0.27999403166424836</c:v>
                </c:pt>
                <c:pt idx="17">
                  <c:v>0.2770901087244462</c:v>
                </c:pt>
                <c:pt idx="18">
                  <c:v>0.27421630345676085</c:v>
                </c:pt>
                <c:pt idx="19">
                  <c:v>0.2713723034995378</c:v>
                </c:pt>
                <c:pt idx="20">
                  <c:v>0.26855779973074234</c:v>
                </c:pt>
                <c:pt idx="21">
                  <c:v>0.26577248623436023</c:v>
                </c:pt>
                <c:pt idx="22">
                  <c:v>0.26301606026714647</c:v>
                </c:pt>
                <c:pt idx="23">
                  <c:v>0.26028822222571985</c:v>
                </c:pt>
                <c:pt idx="24">
                  <c:v>0.2575886756139979</c:v>
                </c:pt>
                <c:pt idx="25">
                  <c:v>0.25491712701097013</c:v>
                </c:pt>
                <c:pt idx="26">
                  <c:v>0.2522732860388051</c:v>
                </c:pt>
                <c:pt idx="27">
                  <c:v>0.24965686533128867</c:v>
                </c:pt>
                <c:pt idx="28">
                  <c:v>0.24706758050258926</c:v>
                </c:pt>
                <c:pt idx="29">
                  <c:v>0.24450515011634724</c:v>
                </c:pt>
                <c:pt idx="30">
                  <c:v>0.24196929565508488</c:v>
                </c:pt>
                <c:pt idx="31">
                  <c:v>0.2394597414899334</c:v>
                </c:pt>
                <c:pt idx="32">
                  <c:v>0.23697621485067435</c:v>
                </c:pt>
                <c:pt idx="33">
                  <c:v>0.23451844579609127</c:v>
                </c:pt>
                <c:pt idx="34">
                  <c:v>0.2320861671846291</c:v>
                </c:pt>
                <c:pt idx="35">
                  <c:v>0.22967911464535792</c:v>
                </c:pt>
                <c:pt idx="36">
                  <c:v>0.22729702654923775</c:v>
                </c:pt>
                <c:pt idx="37">
                  <c:v>0.2249396439806813</c:v>
                </c:pt>
                <c:pt idx="38">
                  <c:v>0.22260671070941176</c:v>
                </c:pt>
                <c:pt idx="39">
                  <c:v>0.2202979731626125</c:v>
                </c:pt>
                <c:pt idx="40">
                  <c:v>0.21801318039736545</c:v>
                </c:pt>
                <c:pt idx="41">
                  <c:v>0.2157520840733756</c:v>
                </c:pt>
                <c:pt idx="42">
                  <c:v>0.21351443842597806</c:v>
                </c:pt>
                <c:pt idx="43">
                  <c:v>0.2113000002394253</c:v>
                </c:pt>
                <c:pt idx="44">
                  <c:v>0.20910852882045144</c:v>
                </c:pt>
                <c:pt idx="45">
                  <c:v>0.20693978597211052</c:v>
                </c:pt>
                <c:pt idx="46">
                  <c:v>0.20479353596788627</c:v>
                </c:pt>
                <c:pt idx="47">
                  <c:v>0.20266954552607047</c:v>
                </c:pt>
                <c:pt idx="48">
                  <c:v>0.20056758378440676</c:v>
                </c:pt>
                <c:pt idx="49">
                  <c:v>0.1984874222749977</c:v>
                </c:pt>
                <c:pt idx="50">
                  <c:v>0.19642883489947202</c:v>
                </c:pt>
                <c:pt idx="51">
                  <c:v>0.19439159790440927</c:v>
                </c:pt>
                <c:pt idx="52">
                  <c:v>0.19237548985701947</c:v>
                </c:pt>
                <c:pt idx="53">
                  <c:v>0.1903802916210751</c:v>
                </c:pt>
                <c:pt idx="54">
                  <c:v>0.18840578633309235</c:v>
                </c:pt>
                <c:pt idx="55">
                  <c:v>0.18645175937876002</c:v>
                </c:pt>
                <c:pt idx="56">
                  <c:v>0.1845179983696121</c:v>
                </c:pt>
                <c:pt idx="57">
                  <c:v>0.182604293119943</c:v>
                </c:pt>
                <c:pt idx="58">
                  <c:v>0.18071043562396172</c:v>
                </c:pt>
                <c:pt idx="59">
                  <c:v>0.17883622003318322</c:v>
                </c:pt>
                <c:pt idx="60">
                  <c:v>0.17698144263405421</c:v>
                </c:pt>
                <c:pt idx="61">
                  <c:v>0.17514590182581088</c:v>
                </c:pt>
                <c:pt idx="62">
                  <c:v>0.17332939809856646</c:v>
                </c:pt>
                <c:pt idx="63">
                  <c:v>0.17153173401162589</c:v>
                </c:pt>
                <c:pt idx="64">
                  <c:v>0.1697527141720255</c:v>
                </c:pt>
                <c:pt idx="65">
                  <c:v>0.1679921452132952</c:v>
                </c:pt>
                <c:pt idx="66">
                  <c:v>0.16624983577444102</c:v>
                </c:pt>
                <c:pt idx="67">
                  <c:v>0.16452559647914541</c:v>
                </c:pt>
                <c:pt idx="68">
                  <c:v>0.1628192399151836</c:v>
                </c:pt>
                <c:pt idx="69">
                  <c:v>0.16113058061405316</c:v>
                </c:pt>
                <c:pt idx="70">
                  <c:v>0.1594594350308149</c:v>
                </c:pt>
                <c:pt idx="71">
                  <c:v>0.15780562152414293</c:v>
                </c:pt>
                <c:pt idx="72">
                  <c:v>0.15616896033658162</c:v>
                </c:pt>
                <c:pt idx="73">
                  <c:v>0.1545492735750071</c:v>
                </c:pt>
                <c:pt idx="74">
                  <c:v>0.1529463851912919</c:v>
                </c:pt>
                <c:pt idx="75">
                  <c:v>0.15136012096316936</c:v>
                </c:pt>
                <c:pt idx="76">
                  <c:v>0.14979030847529734</c:v>
                </c:pt>
                <c:pt idx="77">
                  <c:v>0.1482367771005177</c:v>
                </c:pt>
                <c:pt idx="78">
                  <c:v>0.14669935798131045</c:v>
                </c:pt>
                <c:pt idx="79">
                  <c:v>0.14517788401144024</c:v>
                </c:pt>
                <c:pt idx="80">
                  <c:v>0.14367218981779295</c:v>
                </c:pt>
                <c:pt idx="81">
                  <c:v>0.142182111742401</c:v>
                </c:pt>
                <c:pt idx="82">
                  <c:v>0.14070748782465486</c:v>
                </c:pt>
                <c:pt idx="83">
                  <c:v>0.13924815778369914</c:v>
                </c:pt>
                <c:pt idx="84">
                  <c:v>0.13780396300101122</c:v>
                </c:pt>
                <c:pt idx="85">
                  <c:v>0.1363747465031605</c:v>
                </c:pt>
                <c:pt idx="86">
                  <c:v>0.13496035294474668</c:v>
                </c:pt>
                <c:pt idx="87">
                  <c:v>0.13356062859151474</c:v>
                </c:pt>
                <c:pt idx="88">
                  <c:v>0.1321754213036452</c:v>
                </c:pt>
                <c:pt idx="89">
                  <c:v>0.1308045805192176</c:v>
                </c:pt>
                <c:pt idx="90">
                  <c:v>0.12944795723784552</c:v>
                </c:pt>
                <c:pt idx="91">
                  <c:v>0.12810540400448134</c:v>
                </c:pt>
                <c:pt idx="92">
                  <c:v>0.126776774893389</c:v>
                </c:pt>
                <c:pt idx="93">
                  <c:v>0.1254619254922828</c:v>
                </c:pt>
                <c:pt idx="94">
                  <c:v>0.12416071288663103</c:v>
                </c:pt>
              </c:numCache>
            </c:numRef>
          </c:xVal>
          <c:yVal>
            <c:numRef>
              <c:f>Data!$H$4:$H$98</c:f>
              <c:numCache>
                <c:ptCount val="95"/>
                <c:pt idx="0">
                  <c:v>0.01</c:v>
                </c:pt>
                <c:pt idx="1">
                  <c:v>0.01148936170212766</c:v>
                </c:pt>
                <c:pt idx="2">
                  <c:v>0.01297872340425532</c:v>
                </c:pt>
                <c:pt idx="3">
                  <c:v>0.01446808510638298</c:v>
                </c:pt>
                <c:pt idx="4">
                  <c:v>0.015957446808510637</c:v>
                </c:pt>
                <c:pt idx="5">
                  <c:v>0.017446808510638297</c:v>
                </c:pt>
                <c:pt idx="6">
                  <c:v>0.018936170212765956</c:v>
                </c:pt>
                <c:pt idx="7">
                  <c:v>0.020425531914893616</c:v>
                </c:pt>
                <c:pt idx="8">
                  <c:v>0.021914893617021276</c:v>
                </c:pt>
                <c:pt idx="9">
                  <c:v>0.023404255319148935</c:v>
                </c:pt>
                <c:pt idx="10">
                  <c:v>0.024893617021276595</c:v>
                </c:pt>
                <c:pt idx="11">
                  <c:v>0.026382978723404255</c:v>
                </c:pt>
                <c:pt idx="12">
                  <c:v>0.027872340425531914</c:v>
                </c:pt>
                <c:pt idx="13">
                  <c:v>0.029361702127659574</c:v>
                </c:pt>
                <c:pt idx="14">
                  <c:v>0.030851063829787233</c:v>
                </c:pt>
                <c:pt idx="15">
                  <c:v>0.03234042553191489</c:v>
                </c:pt>
                <c:pt idx="16">
                  <c:v>0.03382978723404255</c:v>
                </c:pt>
                <c:pt idx="17">
                  <c:v>0.035319148936170205</c:v>
                </c:pt>
                <c:pt idx="18">
                  <c:v>0.03680851063829786</c:v>
                </c:pt>
                <c:pt idx="19">
                  <c:v>0.03829787234042552</c:v>
                </c:pt>
                <c:pt idx="20">
                  <c:v>0.039787234042553174</c:v>
                </c:pt>
                <c:pt idx="21">
                  <c:v>0.04127659574468083</c:v>
                </c:pt>
                <c:pt idx="22">
                  <c:v>0.042765957446808486</c:v>
                </c:pt>
                <c:pt idx="23">
                  <c:v>0.04425531914893614</c:v>
                </c:pt>
                <c:pt idx="24">
                  <c:v>0.0457446808510638</c:v>
                </c:pt>
                <c:pt idx="25">
                  <c:v>0.047234042553191455</c:v>
                </c:pt>
                <c:pt idx="26">
                  <c:v>0.04872340425531911</c:v>
                </c:pt>
                <c:pt idx="27">
                  <c:v>0.05021276595744677</c:v>
                </c:pt>
                <c:pt idx="28">
                  <c:v>0.05170212765957442</c:v>
                </c:pt>
                <c:pt idx="29">
                  <c:v>0.05319148936170208</c:v>
                </c:pt>
                <c:pt idx="30">
                  <c:v>0.054680851063829736</c:v>
                </c:pt>
                <c:pt idx="31">
                  <c:v>0.05617021276595739</c:v>
                </c:pt>
                <c:pt idx="32">
                  <c:v>0.05765957446808505</c:v>
                </c:pt>
                <c:pt idx="33">
                  <c:v>0.059148936170212704</c:v>
                </c:pt>
                <c:pt idx="34">
                  <c:v>0.06063829787234036</c:v>
                </c:pt>
                <c:pt idx="35">
                  <c:v>0.06212765957446802</c:v>
                </c:pt>
                <c:pt idx="36">
                  <c:v>0.06361702127659567</c:v>
                </c:pt>
                <c:pt idx="37">
                  <c:v>0.06510638297872333</c:v>
                </c:pt>
                <c:pt idx="38">
                  <c:v>0.06659574468085099</c:v>
                </c:pt>
                <c:pt idx="39">
                  <c:v>0.06808510638297864</c:v>
                </c:pt>
                <c:pt idx="40">
                  <c:v>0.0695744680851063</c:v>
                </c:pt>
                <c:pt idx="41">
                  <c:v>0.07106382978723395</c:v>
                </c:pt>
                <c:pt idx="42">
                  <c:v>0.07255319148936161</c:v>
                </c:pt>
                <c:pt idx="43">
                  <c:v>0.07404255319148927</c:v>
                </c:pt>
                <c:pt idx="44">
                  <c:v>0.07553191489361692</c:v>
                </c:pt>
                <c:pt idx="45">
                  <c:v>0.07702127659574458</c:v>
                </c:pt>
                <c:pt idx="46">
                  <c:v>0.07851063829787223</c:v>
                </c:pt>
                <c:pt idx="47">
                  <c:v>0.07999999999999989</c:v>
                </c:pt>
                <c:pt idx="48">
                  <c:v>0.08148936170212755</c:v>
                </c:pt>
                <c:pt idx="49">
                  <c:v>0.0829787234042552</c:v>
                </c:pt>
                <c:pt idx="50">
                  <c:v>0.08446808510638286</c:v>
                </c:pt>
                <c:pt idx="51">
                  <c:v>0.08595744680851052</c:v>
                </c:pt>
                <c:pt idx="52">
                  <c:v>0.08744680851063817</c:v>
                </c:pt>
                <c:pt idx="53">
                  <c:v>0.08893617021276583</c:v>
                </c:pt>
                <c:pt idx="54">
                  <c:v>0.09042553191489348</c:v>
                </c:pt>
                <c:pt idx="55">
                  <c:v>0.09191489361702114</c:v>
                </c:pt>
                <c:pt idx="56">
                  <c:v>0.0934042553191488</c:v>
                </c:pt>
                <c:pt idx="57">
                  <c:v>0.09489361702127645</c:v>
                </c:pt>
                <c:pt idx="58">
                  <c:v>0.09638297872340411</c:v>
                </c:pt>
                <c:pt idx="59">
                  <c:v>0.09787234042553176</c:v>
                </c:pt>
                <c:pt idx="60">
                  <c:v>0.09936170212765942</c:v>
                </c:pt>
                <c:pt idx="61">
                  <c:v>0.10085106382978708</c:v>
                </c:pt>
                <c:pt idx="62">
                  <c:v>0.10234042553191473</c:v>
                </c:pt>
                <c:pt idx="63">
                  <c:v>0.10382978723404239</c:v>
                </c:pt>
                <c:pt idx="64">
                  <c:v>0.10531914893617005</c:v>
                </c:pt>
                <c:pt idx="65">
                  <c:v>0.1068085106382977</c:v>
                </c:pt>
                <c:pt idx="66">
                  <c:v>0.10829787234042536</c:v>
                </c:pt>
                <c:pt idx="67">
                  <c:v>0.10978723404255301</c:v>
                </c:pt>
                <c:pt idx="68">
                  <c:v>0.11127659574468067</c:v>
                </c:pt>
                <c:pt idx="69">
                  <c:v>0.11276595744680833</c:v>
                </c:pt>
                <c:pt idx="70">
                  <c:v>0.11425531914893598</c:v>
                </c:pt>
                <c:pt idx="71">
                  <c:v>0.11574468085106364</c:v>
                </c:pt>
                <c:pt idx="72">
                  <c:v>0.1172340425531913</c:v>
                </c:pt>
                <c:pt idx="73">
                  <c:v>0.11872340425531895</c:v>
                </c:pt>
                <c:pt idx="74">
                  <c:v>0.12021276595744661</c:v>
                </c:pt>
                <c:pt idx="75">
                  <c:v>0.12170212765957426</c:v>
                </c:pt>
                <c:pt idx="76">
                  <c:v>0.12319148936170192</c:v>
                </c:pt>
                <c:pt idx="77">
                  <c:v>0.12468085106382958</c:v>
                </c:pt>
                <c:pt idx="78">
                  <c:v>0.12617021276595725</c:v>
                </c:pt>
                <c:pt idx="79">
                  <c:v>0.1276595744680849</c:v>
                </c:pt>
                <c:pt idx="80">
                  <c:v>0.12914893617021256</c:v>
                </c:pt>
                <c:pt idx="81">
                  <c:v>0.13063829787234021</c:v>
                </c:pt>
                <c:pt idx="82">
                  <c:v>0.13212765957446787</c:v>
                </c:pt>
                <c:pt idx="83">
                  <c:v>0.13361702127659553</c:v>
                </c:pt>
                <c:pt idx="84">
                  <c:v>0.13510638297872318</c:v>
                </c:pt>
                <c:pt idx="85">
                  <c:v>0.13659574468085084</c:v>
                </c:pt>
                <c:pt idx="86">
                  <c:v>0.1380851063829785</c:v>
                </c:pt>
                <c:pt idx="87">
                  <c:v>0.13957446808510615</c:v>
                </c:pt>
                <c:pt idx="88">
                  <c:v>0.1410638297872338</c:v>
                </c:pt>
                <c:pt idx="89">
                  <c:v>0.14255319148936146</c:v>
                </c:pt>
                <c:pt idx="90">
                  <c:v>0.14404255319148912</c:v>
                </c:pt>
                <c:pt idx="91">
                  <c:v>0.14553191489361678</c:v>
                </c:pt>
                <c:pt idx="92">
                  <c:v>0.14702127659574443</c:v>
                </c:pt>
                <c:pt idx="93">
                  <c:v>0.1485106382978721</c:v>
                </c:pt>
                <c:pt idx="94">
                  <c:v>0.14999999999999974</c:v>
                </c:pt>
              </c:numCache>
            </c:numRef>
          </c:yVal>
          <c:smooth val="1"/>
        </c:ser>
        <c:ser>
          <c:idx val="2"/>
          <c:order val="2"/>
          <c:tx>
            <c:v>U.S. Data, 1900-1979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Data!$D$4:$D$83</c:f>
              <c:numCache>
                <c:ptCount val="80"/>
                <c:pt idx="0">
                  <c:v>0.30620019988917124</c:v>
                </c:pt>
                <c:pt idx="1">
                  <c:v>0.3179494598865823</c:v>
                </c:pt>
                <c:pt idx="2">
                  <c:v>0.3305183059506571</c:v>
                </c:pt>
                <c:pt idx="3">
                  <c:v>0.3272227732362953</c:v>
                </c:pt>
                <c:pt idx="4">
                  <c:v>0.34109569573631193</c:v>
                </c:pt>
                <c:pt idx="5">
                  <c:v>0.3453751758507193</c:v>
                </c:pt>
                <c:pt idx="6">
                  <c:v>0.32184103601980285</c:v>
                </c:pt>
                <c:pt idx="7">
                  <c:v>0.314155587781501</c:v>
                </c:pt>
                <c:pt idx="8">
                  <c:v>0.3275223665335004</c:v>
                </c:pt>
                <c:pt idx="9">
                  <c:v>0.29349066768457255</c:v>
                </c:pt>
                <c:pt idx="10">
                  <c:v>0.29830103923786033</c:v>
                </c:pt>
                <c:pt idx="11">
                  <c:v>0.30215569796619424</c:v>
                </c:pt>
                <c:pt idx="12">
                  <c:v>0.2920475049841993</c:v>
                </c:pt>
                <c:pt idx="13">
                  <c:v>0.28099400157599635</c:v>
                </c:pt>
                <c:pt idx="14">
                  <c:v>0.318405296230803</c:v>
                </c:pt>
                <c:pt idx="15">
                  <c:v>0.322692990369147</c:v>
                </c:pt>
                <c:pt idx="16">
                  <c:v>0.29614452843110795</c:v>
                </c:pt>
                <c:pt idx="17">
                  <c:v>0.2860889811769719</c:v>
                </c:pt>
                <c:pt idx="18">
                  <c:v>0.25001511819703676</c:v>
                </c:pt>
                <c:pt idx="19">
                  <c:v>0.27816968125146163</c:v>
                </c:pt>
                <c:pt idx="20">
                  <c:v>0.2684601337829765</c:v>
                </c:pt>
                <c:pt idx="21">
                  <c:v>0.29224216966726174</c:v>
                </c:pt>
                <c:pt idx="22">
                  <c:v>0.2951046797719752</c:v>
                </c:pt>
                <c:pt idx="23">
                  <c:v>0.26845845316784384</c:v>
                </c:pt>
                <c:pt idx="24">
                  <c:v>0.27223602037809286</c:v>
                </c:pt>
                <c:pt idx="25">
                  <c:v>0.28330193181227925</c:v>
                </c:pt>
                <c:pt idx="26">
                  <c:v>0.27003840580082755</c:v>
                </c:pt>
                <c:pt idx="27">
                  <c:v>0.2731723524011169</c:v>
                </c:pt>
                <c:pt idx="28">
                  <c:v>0.27093991679601953</c:v>
                </c:pt>
                <c:pt idx="29">
                  <c:v>0.2571428571428572</c:v>
                </c:pt>
                <c:pt idx="30">
                  <c:v>0.2824561403508772</c:v>
                </c:pt>
                <c:pt idx="31">
                  <c:v>0.3155555555555556</c:v>
                </c:pt>
                <c:pt idx="32">
                  <c:v>0.3596252129471891</c:v>
                </c:pt>
                <c:pt idx="33">
                  <c:v>0.35301418439716314</c:v>
                </c:pt>
                <c:pt idx="34">
                  <c:v>0.3312121212121212</c:v>
                </c:pt>
                <c:pt idx="35">
                  <c:v>0.35306957708049114</c:v>
                </c:pt>
                <c:pt idx="36">
                  <c:v>0.35262529832935563</c:v>
                </c:pt>
                <c:pt idx="37">
                  <c:v>0.33634385201305766</c:v>
                </c:pt>
                <c:pt idx="38">
                  <c:v>0.3544715447154472</c:v>
                </c:pt>
                <c:pt idx="39">
                  <c:v>0.37039045553145333</c:v>
                </c:pt>
                <c:pt idx="40">
                  <c:v>0.39102564102564097</c:v>
                </c:pt>
                <c:pt idx="41">
                  <c:v>0.36716653512233627</c:v>
                </c:pt>
                <c:pt idx="42">
                  <c:v>0.3419394688079061</c:v>
                </c:pt>
                <c:pt idx="43">
                  <c:v>0.3637462235649547</c:v>
                </c:pt>
                <c:pt idx="44">
                  <c:v>0.3882620564149227</c:v>
                </c:pt>
                <c:pt idx="45">
                  <c:v>0.4447781264007172</c:v>
                </c:pt>
                <c:pt idx="46">
                  <c:v>0.478902384165542</c:v>
                </c:pt>
                <c:pt idx="47">
                  <c:v>0.4441850941850942</c:v>
                </c:pt>
                <c:pt idx="48">
                  <c:v>0.40494056463595846</c:v>
                </c:pt>
                <c:pt idx="49">
                  <c:v>0.4033670033670033</c:v>
                </c:pt>
                <c:pt idx="50">
                  <c:v>0.37712729748127977</c:v>
                </c:pt>
                <c:pt idx="51">
                  <c:v>0.34155614500442083</c:v>
                </c:pt>
                <c:pt idx="52">
                  <c:v>0.340189785096288</c:v>
                </c:pt>
                <c:pt idx="53">
                  <c:v>0.32954665260938326</c:v>
                </c:pt>
                <c:pt idx="54">
                  <c:v>0.3337539432176656</c:v>
                </c:pt>
                <c:pt idx="55">
                  <c:v>0.31612825458052074</c:v>
                </c:pt>
                <c:pt idx="56">
                  <c:v>0.30342857142857144</c:v>
                </c:pt>
                <c:pt idx="57">
                  <c:v>0.2893732379093472</c:v>
                </c:pt>
                <c:pt idx="58">
                  <c:v>0.28908390410958906</c:v>
                </c:pt>
                <c:pt idx="59">
                  <c:v>0.2771910777733913</c:v>
                </c:pt>
                <c:pt idx="60">
                  <c:v>0.26654318642350566</c:v>
                </c:pt>
                <c:pt idx="61">
                  <c:v>0.26262162658344035</c:v>
                </c:pt>
                <c:pt idx="62">
                  <c:v>0.25015653460837883</c:v>
                </c:pt>
                <c:pt idx="63">
                  <c:v>0.24440127354163294</c:v>
                </c:pt>
                <c:pt idx="64">
                  <c:v>0.23621157323688968</c:v>
                </c:pt>
                <c:pt idx="65">
                  <c:v>0.22727483428359524</c:v>
                </c:pt>
                <c:pt idx="66">
                  <c:v>0.21701785563171708</c:v>
                </c:pt>
                <c:pt idx="67">
                  <c:v>0.2134278164785011</c:v>
                </c:pt>
                <c:pt idx="68">
                  <c:v>0.2088736263736264</c:v>
                </c:pt>
                <c:pt idx="69">
                  <c:v>0.2045416074209493</c:v>
                </c:pt>
                <c:pt idx="70">
                  <c:v>0.20134007382442626</c:v>
                </c:pt>
                <c:pt idx="71">
                  <c:v>0.19796380090497742</c:v>
                </c:pt>
                <c:pt idx="72">
                  <c:v>0.19302673019462166</c:v>
                </c:pt>
                <c:pt idx="73">
                  <c:v>0.1853679998071406</c:v>
                </c:pt>
                <c:pt idx="74">
                  <c:v>0.17942777777777777</c:v>
                </c:pt>
                <c:pt idx="75">
                  <c:v>0.1717176341329427</c:v>
                </c:pt>
                <c:pt idx="76">
                  <c:v>0.16281798425829544</c:v>
                </c:pt>
                <c:pt idx="77">
                  <c:v>0.1575081655095442</c:v>
                </c:pt>
                <c:pt idx="78">
                  <c:v>0.1508476053514621</c:v>
                </c:pt>
                <c:pt idx="79">
                  <c:v>0.14534324243488214</c:v>
                </c:pt>
              </c:numCache>
            </c:numRef>
          </c:xVal>
          <c:yVal>
            <c:numRef>
              <c:f>Data!$E$4:$E$83</c:f>
              <c:numCache>
                <c:ptCount val="80"/>
                <c:pt idx="0">
                  <c:v>0.0438</c:v>
                </c:pt>
                <c:pt idx="1">
                  <c:v>0.042800000000000005</c:v>
                </c:pt>
                <c:pt idx="2">
                  <c:v>0.0492</c:v>
                </c:pt>
                <c:pt idx="3">
                  <c:v>0.0547</c:v>
                </c:pt>
                <c:pt idx="4">
                  <c:v>0.042</c:v>
                </c:pt>
                <c:pt idx="5">
                  <c:v>0.044000000000000004</c:v>
                </c:pt>
                <c:pt idx="6">
                  <c:v>0.056799999999999996</c:v>
                </c:pt>
                <c:pt idx="7">
                  <c:v>0.0634</c:v>
                </c:pt>
                <c:pt idx="8">
                  <c:v>0.0437</c:v>
                </c:pt>
                <c:pt idx="9">
                  <c:v>0.0398</c:v>
                </c:pt>
                <c:pt idx="10">
                  <c:v>0.0501</c:v>
                </c:pt>
                <c:pt idx="11">
                  <c:v>0.0403</c:v>
                </c:pt>
                <c:pt idx="12">
                  <c:v>0.047400000000000005</c:v>
                </c:pt>
                <c:pt idx="13">
                  <c:v>0.0558</c:v>
                </c:pt>
                <c:pt idx="14">
                  <c:v>0.0479</c:v>
                </c:pt>
                <c:pt idx="15">
                  <c:v>0.0345</c:v>
                </c:pt>
                <c:pt idx="16">
                  <c:v>0.0342</c:v>
                </c:pt>
                <c:pt idx="17">
                  <c:v>0.047400000000000005</c:v>
                </c:pt>
                <c:pt idx="18">
                  <c:v>0.0587</c:v>
                </c:pt>
                <c:pt idx="19">
                  <c:v>0.0542</c:v>
                </c:pt>
                <c:pt idx="20">
                  <c:v>0.0737</c:v>
                </c:pt>
                <c:pt idx="21">
                  <c:v>0.0653</c:v>
                </c:pt>
                <c:pt idx="22">
                  <c:v>0.044199999999999996</c:v>
                </c:pt>
                <c:pt idx="23">
                  <c:v>0.049699999999999994</c:v>
                </c:pt>
                <c:pt idx="24">
                  <c:v>0.039</c:v>
                </c:pt>
                <c:pt idx="25">
                  <c:v>0.04</c:v>
                </c:pt>
                <c:pt idx="26">
                  <c:v>0.042300000000000004</c:v>
                </c:pt>
                <c:pt idx="27">
                  <c:v>0.04019999999999999</c:v>
                </c:pt>
                <c:pt idx="28">
                  <c:v>0.0484</c:v>
                </c:pt>
                <c:pt idx="29">
                  <c:v>0.057800000000000004</c:v>
                </c:pt>
                <c:pt idx="30">
                  <c:v>0.0355</c:v>
                </c:pt>
                <c:pt idx="31">
                  <c:v>0.0263</c:v>
                </c:pt>
                <c:pt idx="32">
                  <c:v>0.027200000000000002</c:v>
                </c:pt>
                <c:pt idx="33">
                  <c:v>0.0167</c:v>
                </c:pt>
                <c:pt idx="34">
                  <c:v>0.0088</c:v>
                </c:pt>
                <c:pt idx="35">
                  <c:v>0.0075</c:v>
                </c:pt>
                <c:pt idx="36">
                  <c:v>0.0075</c:v>
                </c:pt>
                <c:pt idx="37">
                  <c:v>0.009399999999999999</c:v>
                </c:pt>
                <c:pt idx="38">
                  <c:v>0.0086</c:v>
                </c:pt>
                <c:pt idx="39">
                  <c:v>0.0072</c:v>
                </c:pt>
                <c:pt idx="40">
                  <c:v>0.008100000000000001</c:v>
                </c:pt>
                <c:pt idx="41">
                  <c:v>0.006999999999999999</c:v>
                </c:pt>
                <c:pt idx="42">
                  <c:v>0.0069</c:v>
                </c:pt>
                <c:pt idx="43">
                  <c:v>0.0072</c:v>
                </c:pt>
                <c:pt idx="44">
                  <c:v>0.0075</c:v>
                </c:pt>
                <c:pt idx="45">
                  <c:v>0.0075</c:v>
                </c:pt>
                <c:pt idx="46">
                  <c:v>0.008100000000000001</c:v>
                </c:pt>
                <c:pt idx="47">
                  <c:v>0.0103</c:v>
                </c:pt>
                <c:pt idx="48">
                  <c:v>0.0144</c:v>
                </c:pt>
                <c:pt idx="49">
                  <c:v>0.0149</c:v>
                </c:pt>
                <c:pt idx="50">
                  <c:v>0.014499999999999999</c:v>
                </c:pt>
                <c:pt idx="51">
                  <c:v>0.0216</c:v>
                </c:pt>
                <c:pt idx="52">
                  <c:v>0.0233</c:v>
                </c:pt>
                <c:pt idx="53">
                  <c:v>0.0252</c:v>
                </c:pt>
                <c:pt idx="54">
                  <c:v>0.0158</c:v>
                </c:pt>
                <c:pt idx="55">
                  <c:v>0.0218</c:v>
                </c:pt>
                <c:pt idx="56">
                  <c:v>0.0331</c:v>
                </c:pt>
                <c:pt idx="57">
                  <c:v>0.0381</c:v>
                </c:pt>
                <c:pt idx="58">
                  <c:v>0.0246</c:v>
                </c:pt>
                <c:pt idx="59">
                  <c:v>0.0397</c:v>
                </c:pt>
                <c:pt idx="60">
                  <c:v>0.0385</c:v>
                </c:pt>
                <c:pt idx="61">
                  <c:v>0.0297</c:v>
                </c:pt>
                <c:pt idx="62">
                  <c:v>0.0326</c:v>
                </c:pt>
                <c:pt idx="63">
                  <c:v>0.0355</c:v>
                </c:pt>
                <c:pt idx="64">
                  <c:v>0.0397</c:v>
                </c:pt>
                <c:pt idx="65">
                  <c:v>0.0438</c:v>
                </c:pt>
                <c:pt idx="66">
                  <c:v>0.0555</c:v>
                </c:pt>
                <c:pt idx="67">
                  <c:v>0.051</c:v>
                </c:pt>
                <c:pt idx="68">
                  <c:v>0.059000000000000004</c:v>
                </c:pt>
                <c:pt idx="69">
                  <c:v>0.0783</c:v>
                </c:pt>
                <c:pt idx="70">
                  <c:v>0.0771</c:v>
                </c:pt>
                <c:pt idx="71">
                  <c:v>0.051100000000000007</c:v>
                </c:pt>
                <c:pt idx="72">
                  <c:v>0.046900000000000004</c:v>
                </c:pt>
                <c:pt idx="73">
                  <c:v>0.0815</c:v>
                </c:pt>
                <c:pt idx="74">
                  <c:v>0.0984</c:v>
                </c:pt>
                <c:pt idx="75">
                  <c:v>0.0632</c:v>
                </c:pt>
                <c:pt idx="76">
                  <c:v>0.053399999999999996</c:v>
                </c:pt>
                <c:pt idx="77">
                  <c:v>0.056100000000000004</c:v>
                </c:pt>
                <c:pt idx="78">
                  <c:v>0.0799</c:v>
                </c:pt>
                <c:pt idx="79">
                  <c:v>0.1091</c:v>
                </c:pt>
              </c:numCache>
            </c:numRef>
          </c:yVal>
          <c:smooth val="1"/>
        </c:ser>
        <c:ser>
          <c:idx val="3"/>
          <c:order val="3"/>
          <c:tx>
            <c:v>U.S. Data, 1980-2006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Data!$D$84:$D$110</c:f>
              <c:numCache>
                <c:ptCount val="27"/>
                <c:pt idx="0">
                  <c:v>0.1418503913485093</c:v>
                </c:pt>
                <c:pt idx="1">
                  <c:v>0.13583887397178535</c:v>
                </c:pt>
                <c:pt idx="2">
                  <c:v>0.13916538658474142</c:v>
                </c:pt>
                <c:pt idx="3">
                  <c:v>0.1422677448845911</c:v>
                </c:pt>
                <c:pt idx="4">
                  <c:v>0.1369474388962338</c:v>
                </c:pt>
                <c:pt idx="5">
                  <c:v>0.1390758160952223</c:v>
                </c:pt>
                <c:pt idx="6">
                  <c:v>0.14929155089480442</c:v>
                </c:pt>
                <c:pt idx="7">
                  <c:v>0.1568871540598516</c:v>
                </c:pt>
                <c:pt idx="8">
                  <c:v>0.1518019253628016</c:v>
                </c:pt>
                <c:pt idx="9">
                  <c:v>0.14261511438504365</c:v>
                </c:pt>
                <c:pt idx="10">
                  <c:v>0.13967678194987734</c:v>
                </c:pt>
                <c:pt idx="11">
                  <c:v>0.1432673437960384</c:v>
                </c:pt>
                <c:pt idx="12">
                  <c:v>0.15240018723932444</c:v>
                </c:pt>
                <c:pt idx="13">
                  <c:v>0.16198515937152647</c:v>
                </c:pt>
                <c:pt idx="14">
                  <c:v>0.1630315413402713</c:v>
                </c:pt>
                <c:pt idx="15">
                  <c:v>0.15782495460300724</c:v>
                </c:pt>
                <c:pt idx="16">
                  <c:v>0.15630876690248055</c:v>
                </c:pt>
                <c:pt idx="17">
                  <c:v>0.15534120877135943</c:v>
                </c:pt>
                <c:pt idx="18">
                  <c:v>0.15699858999275942</c:v>
                </c:pt>
                <c:pt idx="19">
                  <c:v>0.15660469984031766</c:v>
                </c:pt>
                <c:pt idx="20">
                  <c:v>0.15237598044209025</c:v>
                </c:pt>
                <c:pt idx="21">
                  <c:v>0.15583448525539761</c:v>
                </c:pt>
                <c:pt idx="22">
                  <c:v>0.1628333460686177</c:v>
                </c:pt>
                <c:pt idx="23">
                  <c:v>0.16704909009074764</c:v>
                </c:pt>
                <c:pt idx="24">
                  <c:v>0.1687741017431519</c:v>
                </c:pt>
                <c:pt idx="25">
                  <c:v>0.16447759276802779</c:v>
                </c:pt>
                <c:pt idx="26">
                  <c:v>0.15792033482828222</c:v>
                </c:pt>
              </c:numCache>
            </c:numRef>
          </c:xVal>
          <c:yVal>
            <c:numRef>
              <c:f>Data!$E$84:$E$110</c:f>
              <c:numCache>
                <c:ptCount val="27"/>
                <c:pt idx="0">
                  <c:v>0.1229</c:v>
                </c:pt>
                <c:pt idx="1">
                  <c:v>0.1476</c:v>
                </c:pt>
                <c:pt idx="2">
                  <c:v>0.1189</c:v>
                </c:pt>
                <c:pt idx="3">
                  <c:v>0.0889</c:v>
                </c:pt>
                <c:pt idx="4">
                  <c:v>0.1016</c:v>
                </c:pt>
                <c:pt idx="5">
                  <c:v>0.0801</c:v>
                </c:pt>
                <c:pt idx="6">
                  <c:v>0.0639</c:v>
                </c:pt>
                <c:pt idx="7">
                  <c:v>0.06849999999999999</c:v>
                </c:pt>
                <c:pt idx="8">
                  <c:v>0.0768</c:v>
                </c:pt>
                <c:pt idx="9">
                  <c:v>0.08800000000000001</c:v>
                </c:pt>
                <c:pt idx="10">
                  <c:v>0.0795</c:v>
                </c:pt>
                <c:pt idx="11">
                  <c:v>0.058499999999999996</c:v>
                </c:pt>
                <c:pt idx="12">
                  <c:v>0.038</c:v>
                </c:pt>
                <c:pt idx="13">
                  <c:v>0.033</c:v>
                </c:pt>
                <c:pt idx="14">
                  <c:v>0.0493</c:v>
                </c:pt>
                <c:pt idx="15">
                  <c:v>0.0593</c:v>
                </c:pt>
                <c:pt idx="16">
                  <c:v>0.0542</c:v>
                </c:pt>
                <c:pt idx="17">
                  <c:v>0.0562</c:v>
                </c:pt>
                <c:pt idx="18">
                  <c:v>0.053399999999999996</c:v>
                </c:pt>
                <c:pt idx="19">
                  <c:v>0.0518</c:v>
                </c:pt>
                <c:pt idx="20">
                  <c:v>0.06309999999999999</c:v>
                </c:pt>
                <c:pt idx="21">
                  <c:v>0.0361</c:v>
                </c:pt>
                <c:pt idx="22">
                  <c:v>0.0169</c:v>
                </c:pt>
                <c:pt idx="23">
                  <c:v>0.0111</c:v>
                </c:pt>
                <c:pt idx="24">
                  <c:v>0.0149</c:v>
                </c:pt>
                <c:pt idx="25">
                  <c:v>0.034</c:v>
                </c:pt>
                <c:pt idx="26">
                  <c:v>0.0501</c:v>
                </c:pt>
              </c:numCache>
            </c:numRef>
          </c:yVal>
          <c:smooth val="1"/>
        </c:ser>
        <c:axId val="38007577"/>
        <c:axId val="6523874"/>
      </c:scatterChart>
      <c:valAx>
        <c:axId val="38007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money/income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3874"/>
        <c:crosses val="autoZero"/>
        <c:crossBetween val="midCat"/>
        <c:dispUnits/>
      </c:valAx>
      <c:valAx>
        <c:axId val="6523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nominal interest rate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075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775"/>
          <c:y val="0.88075"/>
          <c:w val="0.62775"/>
          <c:h val="0.10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9525</xdr:rowOff>
    </xdr:from>
    <xdr:to>
      <xdr:col>10</xdr:col>
      <xdr:colOff>400050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600075" y="171450"/>
        <a:ext cx="58959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9525</xdr:rowOff>
    </xdr:from>
    <xdr:to>
      <xdr:col>10</xdr:col>
      <xdr:colOff>400050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600075" y="171450"/>
        <a:ext cx="58959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3" spans="1:10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8</v>
      </c>
      <c r="I3" t="s">
        <v>9</v>
      </c>
      <c r="J3" t="s">
        <v>10</v>
      </c>
    </row>
    <row r="4" spans="1:10" ht="12.75">
      <c r="A4">
        <v>1900</v>
      </c>
      <c r="B4">
        <v>5.751</v>
      </c>
      <c r="C4">
        <v>18.78182967248737</v>
      </c>
      <c r="D4">
        <f>B4/C4</f>
        <v>0.30620019988917124</v>
      </c>
      <c r="E4">
        <v>0.0438</v>
      </c>
      <c r="F4">
        <f>LN(D4)+0.5*LN(E4)</f>
        <v>-2.74757687375272</v>
      </c>
      <c r="G4">
        <f>LN(D4)+7*E4</f>
        <v>-0.8769161429528516</v>
      </c>
      <c r="H4">
        <v>0.01</v>
      </c>
      <c r="I4">
        <f>0.04879*H4^(-0.5)</f>
        <v>0.4879</v>
      </c>
      <c r="J4">
        <f>0.354808*EXP(-7*H4)</f>
        <v>0.3308207864531897</v>
      </c>
    </row>
    <row r="5" spans="1:10" ht="12.75">
      <c r="A5">
        <v>1901</v>
      </c>
      <c r="B5">
        <v>6.599</v>
      </c>
      <c r="C5">
        <v>20.754870923051637</v>
      </c>
      <c r="D5">
        <f aca="true" t="shared" si="0" ref="D5:D68">B5/C5</f>
        <v>0.3179494598865823</v>
      </c>
      <c r="E5">
        <v>0.042800000000000005</v>
      </c>
      <c r="F5">
        <f aca="true" t="shared" si="1" ref="F5:F68">LN(D5)+0.5*LN(E5)</f>
        <v>-2.72147142820432</v>
      </c>
      <c r="G5">
        <f aca="true" t="shared" si="2" ref="G5:G68">LN(D5)+7*E5</f>
        <v>-0.846262840007127</v>
      </c>
      <c r="H5">
        <f>H4+(0.15-0.01)/94</f>
        <v>0.01148936170212766</v>
      </c>
      <c r="I5">
        <f aca="true" t="shared" si="3" ref="I5:I68">0.04879*H5^(-0.5)</f>
        <v>0.4551796810458888</v>
      </c>
      <c r="J5">
        <f aca="true" t="shared" si="4" ref="J5:J68">0.354808*EXP(-7*H5)</f>
        <v>0.32738972020854634</v>
      </c>
    </row>
    <row r="6" spans="1:10" ht="12.75">
      <c r="A6">
        <v>1902</v>
      </c>
      <c r="B6">
        <v>7.15</v>
      </c>
      <c r="C6">
        <v>21.632689842805316</v>
      </c>
      <c r="D6">
        <f t="shared" si="0"/>
        <v>0.3305183059506571</v>
      </c>
      <c r="E6">
        <v>0.0492</v>
      </c>
      <c r="F6">
        <f t="shared" si="1"/>
        <v>-2.6130240603106847</v>
      </c>
      <c r="G6">
        <f t="shared" si="2"/>
        <v>-0.7626932325687474</v>
      </c>
      <c r="H6">
        <f aca="true" t="shared" si="5" ref="H6:H69">H5+(0.15-0.01)/94</f>
        <v>0.01297872340425532</v>
      </c>
      <c r="I6">
        <f t="shared" si="3"/>
        <v>0.42826721530478845</v>
      </c>
      <c r="J6">
        <f t="shared" si="4"/>
        <v>0.3239942388366111</v>
      </c>
    </row>
    <row r="7" spans="1:10" ht="12.75">
      <c r="A7">
        <v>1903</v>
      </c>
      <c r="B7">
        <v>7.505</v>
      </c>
      <c r="C7">
        <v>22.935445249650954</v>
      </c>
      <c r="D7">
        <f t="shared" si="0"/>
        <v>0.3272227732362953</v>
      </c>
      <c r="E7">
        <v>0.0547</v>
      </c>
      <c r="F7">
        <f t="shared" si="1"/>
        <v>-2.5700598610972127</v>
      </c>
      <c r="G7">
        <f t="shared" si="2"/>
        <v>-0.7342140763201117</v>
      </c>
      <c r="H7">
        <f t="shared" si="5"/>
        <v>0.01446808510638298</v>
      </c>
      <c r="I7">
        <f t="shared" si="3"/>
        <v>0.40562553852044375</v>
      </c>
      <c r="J7">
        <f t="shared" si="4"/>
        <v>0.32063397327334514</v>
      </c>
    </row>
    <row r="8" spans="1:10" ht="12.75">
      <c r="A8">
        <v>1904</v>
      </c>
      <c r="B8">
        <v>7.818</v>
      </c>
      <c r="C8">
        <v>22.920254045198497</v>
      </c>
      <c r="D8">
        <f t="shared" si="0"/>
        <v>0.34109569573631193</v>
      </c>
      <c r="E8">
        <v>0.042</v>
      </c>
      <c r="F8">
        <f t="shared" si="1"/>
        <v>-2.6606350387601774</v>
      </c>
      <c r="G8">
        <f t="shared" si="2"/>
        <v>-0.7815922084107927</v>
      </c>
      <c r="H8">
        <f t="shared" si="5"/>
        <v>0.015957446808510637</v>
      </c>
      <c r="I8">
        <f t="shared" si="3"/>
        <v>0.38623276695105335</v>
      </c>
      <c r="J8">
        <f t="shared" si="4"/>
        <v>0.31730855828241106</v>
      </c>
    </row>
    <row r="9" spans="1:10" ht="12.75">
      <c r="A9">
        <v>1905</v>
      </c>
      <c r="B9">
        <v>8.698</v>
      </c>
      <c r="C9">
        <v>25.18420722790892</v>
      </c>
      <c r="D9">
        <f t="shared" si="0"/>
        <v>0.3453751758507193</v>
      </c>
      <c r="E9">
        <v>0.044000000000000004</v>
      </c>
      <c r="F9">
        <f t="shared" si="1"/>
        <v>-2.6249068091118275</v>
      </c>
      <c r="G9">
        <f t="shared" si="2"/>
        <v>-0.7551239865798896</v>
      </c>
      <c r="H9">
        <f t="shared" si="5"/>
        <v>0.017446808510638297</v>
      </c>
      <c r="I9">
        <f t="shared" si="3"/>
        <v>0.3693795270450164</v>
      </c>
      <c r="J9">
        <f t="shared" si="4"/>
        <v>0.3140176324154741</v>
      </c>
    </row>
    <row r="10" spans="1:10" ht="12.75">
      <c r="A10">
        <v>1906</v>
      </c>
      <c r="B10">
        <v>9.263</v>
      </c>
      <c r="C10">
        <v>28.78128940471733</v>
      </c>
      <c r="D10">
        <f t="shared" si="0"/>
        <v>0.32184103601980285</v>
      </c>
      <c r="E10">
        <v>0.056799999999999996</v>
      </c>
      <c r="F10">
        <f t="shared" si="1"/>
        <v>-2.567807008920968</v>
      </c>
      <c r="G10">
        <f t="shared" si="2"/>
        <v>-0.7360975322934524</v>
      </c>
      <c r="H10">
        <f t="shared" si="5"/>
        <v>0.018936170212765956</v>
      </c>
      <c r="I10">
        <f t="shared" si="3"/>
        <v>0.3545559221196458</v>
      </c>
      <c r="J10">
        <f t="shared" si="4"/>
        <v>0.3107608379729157</v>
      </c>
    </row>
    <row r="11" spans="1:10" ht="12.75">
      <c r="A11">
        <v>1907</v>
      </c>
      <c r="B11">
        <v>9.572</v>
      </c>
      <c r="C11">
        <v>30.468978978204394</v>
      </c>
      <c r="D11">
        <f t="shared" si="0"/>
        <v>0.314155587781501</v>
      </c>
      <c r="E11">
        <v>0.0634</v>
      </c>
      <c r="F11">
        <f t="shared" si="1"/>
        <v>-2.537012622075326</v>
      </c>
      <c r="G11">
        <f t="shared" si="2"/>
        <v>-0.7140669133058479</v>
      </c>
      <c r="H11">
        <f t="shared" si="5"/>
        <v>0.020425531914893616</v>
      </c>
      <c r="I11">
        <f t="shared" si="3"/>
        <v>0.34138476078441654</v>
      </c>
      <c r="J11">
        <f t="shared" si="4"/>
        <v>0.30753782096495386</v>
      </c>
    </row>
    <row r="12" spans="1:10" ht="12.75">
      <c r="A12">
        <v>1908</v>
      </c>
      <c r="B12">
        <v>9.095</v>
      </c>
      <c r="C12">
        <v>27.76909588270737</v>
      </c>
      <c r="D12">
        <f t="shared" si="0"/>
        <v>0.3275223665335004</v>
      </c>
      <c r="E12">
        <v>0.0437</v>
      </c>
      <c r="F12">
        <f t="shared" si="1"/>
        <v>-2.6814025199203275</v>
      </c>
      <c r="G12">
        <f t="shared" si="2"/>
        <v>-0.8102989314800313</v>
      </c>
      <c r="H12">
        <f t="shared" si="5"/>
        <v>0.021914893617021276</v>
      </c>
      <c r="I12">
        <f t="shared" si="3"/>
        <v>0.32958021652734804</v>
      </c>
      <c r="J12">
        <f t="shared" si="4"/>
        <v>0.30434823107316716</v>
      </c>
    </row>
    <row r="13" spans="1:10" ht="12.75">
      <c r="A13">
        <v>1909</v>
      </c>
      <c r="B13">
        <v>9.459</v>
      </c>
      <c r="C13">
        <v>32.22930417046857</v>
      </c>
      <c r="D13">
        <f t="shared" si="0"/>
        <v>0.29349066768457255</v>
      </c>
      <c r="E13">
        <v>0.0398</v>
      </c>
      <c r="F13">
        <f t="shared" si="1"/>
        <v>-2.837853620210791</v>
      </c>
      <c r="G13">
        <f t="shared" si="2"/>
        <v>-0.9473094368649186</v>
      </c>
      <c r="H13">
        <f t="shared" si="5"/>
        <v>0.023404255319148935</v>
      </c>
      <c r="I13">
        <f t="shared" si="3"/>
        <v>0.3189212109882029</v>
      </c>
      <c r="J13">
        <f t="shared" si="4"/>
        <v>0.3011917216124177</v>
      </c>
    </row>
    <row r="14" spans="1:10" ht="12.75">
      <c r="A14">
        <v>1910</v>
      </c>
      <c r="B14">
        <v>9.979</v>
      </c>
      <c r="C14">
        <v>33.4527832202519</v>
      </c>
      <c r="D14">
        <f t="shared" si="0"/>
        <v>0.29830103923786033</v>
      </c>
      <c r="E14">
        <v>0.0501</v>
      </c>
      <c r="F14">
        <f t="shared" si="1"/>
        <v>-2.7065192390450417</v>
      </c>
      <c r="G14">
        <f t="shared" si="2"/>
        <v>-0.8589521035993823</v>
      </c>
      <c r="H14">
        <f t="shared" si="5"/>
        <v>0.024893617021276595</v>
      </c>
      <c r="I14">
        <f t="shared" si="3"/>
        <v>0.3092336995545132</v>
      </c>
      <c r="J14">
        <f t="shared" si="4"/>
        <v>0.2980679494931691</v>
      </c>
    </row>
    <row r="15" spans="1:10" ht="12.75">
      <c r="A15">
        <v>1911</v>
      </c>
      <c r="B15">
        <v>10.377</v>
      </c>
      <c r="C15">
        <v>34.34322129235835</v>
      </c>
      <c r="D15">
        <f t="shared" si="0"/>
        <v>0.30215569796619424</v>
      </c>
      <c r="E15">
        <v>0.0403</v>
      </c>
      <c r="F15">
        <f t="shared" si="1"/>
        <v>-2.802514743295993</v>
      </c>
      <c r="G15">
        <f t="shared" si="2"/>
        <v>-0.9147128382812431</v>
      </c>
      <c r="H15">
        <f t="shared" si="5"/>
        <v>0.026382978723404255</v>
      </c>
      <c r="I15">
        <f t="shared" si="3"/>
        <v>0.3003785416877371</v>
      </c>
      <c r="J15">
        <f t="shared" si="4"/>
        <v>0.2949765751841948</v>
      </c>
    </row>
    <row r="16" spans="1:10" ht="12.75">
      <c r="A16">
        <v>1912</v>
      </c>
      <c r="B16">
        <v>10.918</v>
      </c>
      <c r="C16">
        <v>37.384328965901275</v>
      </c>
      <c r="D16">
        <f t="shared" si="0"/>
        <v>0.2920475049841993</v>
      </c>
      <c r="E16">
        <v>0.047400000000000005</v>
      </c>
      <c r="F16">
        <f t="shared" si="1"/>
        <v>-2.755405326784663</v>
      </c>
      <c r="G16">
        <f t="shared" si="2"/>
        <v>-0.8990388016441095</v>
      </c>
      <c r="H16">
        <f t="shared" si="5"/>
        <v>0.027872340425531914</v>
      </c>
      <c r="I16">
        <f t="shared" si="3"/>
        <v>0.2922429877569859</v>
      </c>
      <c r="J16">
        <f t="shared" si="4"/>
        <v>0.2919172626756738</v>
      </c>
    </row>
    <row r="17" spans="1:10" ht="12.75">
      <c r="A17">
        <v>1913</v>
      </c>
      <c r="B17">
        <v>10.998</v>
      </c>
      <c r="C17">
        <v>39.139625537613234</v>
      </c>
      <c r="D17">
        <f t="shared" si="0"/>
        <v>0.28099400157599635</v>
      </c>
      <c r="E17">
        <v>0.0558</v>
      </c>
      <c r="F17">
        <f t="shared" si="1"/>
        <v>-2.712412661378311</v>
      </c>
      <c r="G17">
        <f t="shared" si="2"/>
        <v>-0.8788219565808746</v>
      </c>
      <c r="H17">
        <f t="shared" si="5"/>
        <v>0.029361702127659574</v>
      </c>
      <c r="I17">
        <f t="shared" si="3"/>
        <v>0.284734573451909</v>
      </c>
      <c r="J17">
        <f t="shared" si="4"/>
        <v>0.28888967944266886</v>
      </c>
    </row>
    <row r="18" spans="1:10" ht="12.75">
      <c r="A18">
        <v>1914</v>
      </c>
      <c r="B18">
        <v>11.615</v>
      </c>
      <c r="C18">
        <v>36.47866457466403</v>
      </c>
      <c r="D18">
        <f t="shared" si="0"/>
        <v>0.318405296230803</v>
      </c>
      <c r="E18">
        <v>0.0479</v>
      </c>
      <c r="F18">
        <f t="shared" si="1"/>
        <v>-2.6637500785421713</v>
      </c>
      <c r="G18">
        <f t="shared" si="2"/>
        <v>-0.8091301912595379</v>
      </c>
      <c r="H18">
        <f t="shared" si="5"/>
        <v>0.030851063829787233</v>
      </c>
      <c r="I18">
        <f t="shared" si="3"/>
        <v>0.2777766563762805</v>
      </c>
      <c r="J18">
        <f t="shared" si="4"/>
        <v>0.28589349640898326</v>
      </c>
    </row>
    <row r="19" spans="1:10" ht="12.75">
      <c r="A19">
        <v>1915</v>
      </c>
      <c r="B19">
        <v>12.48</v>
      </c>
      <c r="C19">
        <v>38.67453081556997</v>
      </c>
      <c r="D19">
        <f t="shared" si="0"/>
        <v>0.322692990369147</v>
      </c>
      <c r="E19">
        <v>0.0345</v>
      </c>
      <c r="F19">
        <f t="shared" si="1"/>
        <v>-2.814451879451126</v>
      </c>
      <c r="G19">
        <f t="shared" si="2"/>
        <v>-0.8895539019787144</v>
      </c>
      <c r="H19">
        <f t="shared" si="5"/>
        <v>0.03234042553191489</v>
      </c>
      <c r="I19">
        <f t="shared" si="3"/>
        <v>0.27130509712072165</v>
      </c>
      <c r="J19">
        <f t="shared" si="4"/>
        <v>0.28292838791139274</v>
      </c>
    </row>
    <row r="20" spans="1:10" ht="12.75">
      <c r="A20">
        <f>A19+1</f>
        <v>1916</v>
      </c>
      <c r="B20">
        <v>14.7</v>
      </c>
      <c r="C20">
        <v>49.63792536663279</v>
      </c>
      <c r="D20">
        <f t="shared" si="0"/>
        <v>0.29614452843110795</v>
      </c>
      <c r="E20">
        <v>0.0342</v>
      </c>
      <c r="F20">
        <f t="shared" si="1"/>
        <v>-2.9046724895540006</v>
      </c>
      <c r="G20">
        <f t="shared" si="2"/>
        <v>-0.9775076720972116</v>
      </c>
      <c r="H20">
        <f t="shared" si="5"/>
        <v>0.03382978723404255</v>
      </c>
      <c r="I20">
        <f t="shared" si="3"/>
        <v>0.2652657534192963</v>
      </c>
      <c r="J20">
        <f t="shared" si="4"/>
        <v>0.27999403166424836</v>
      </c>
    </row>
    <row r="21" spans="1:10" ht="12.75">
      <c r="A21">
        <f aca="true" t="shared" si="6" ref="A21:A84">A20+1</f>
        <v>1917</v>
      </c>
      <c r="B21">
        <v>17.08</v>
      </c>
      <c r="C21">
        <v>59.70170514688392</v>
      </c>
      <c r="D21">
        <f t="shared" si="0"/>
        <v>0.2860889811769719</v>
      </c>
      <c r="E21">
        <v>0.047400000000000005</v>
      </c>
      <c r="F21">
        <f t="shared" si="1"/>
        <v>-2.776018918695155</v>
      </c>
      <c r="G21">
        <f t="shared" si="2"/>
        <v>-0.9196523935546022</v>
      </c>
      <c r="H21">
        <f t="shared" si="5"/>
        <v>0.035319148936170205</v>
      </c>
      <c r="I21">
        <f t="shared" si="3"/>
        <v>0.25961256200229915</v>
      </c>
      <c r="J21">
        <f t="shared" si="4"/>
        <v>0.2770901087244462</v>
      </c>
    </row>
    <row r="22" spans="1:10" ht="12.75">
      <c r="A22">
        <f t="shared" si="6"/>
        <v>1918</v>
      </c>
      <c r="B22">
        <v>18.96</v>
      </c>
      <c r="C22">
        <v>75.83541402107387</v>
      </c>
      <c r="D22">
        <f t="shared" si="0"/>
        <v>0.25001511819703676</v>
      </c>
      <c r="E22">
        <v>0.0587</v>
      </c>
      <c r="F22">
        <f t="shared" si="1"/>
        <v>-2.8038916662341924</v>
      </c>
      <c r="G22">
        <f t="shared" si="2"/>
        <v>-0.9753338901601489</v>
      </c>
      <c r="H22">
        <f t="shared" si="5"/>
        <v>0.03680851063829786</v>
      </c>
      <c r="I22">
        <f t="shared" si="3"/>
        <v>0.2543060519033751</v>
      </c>
      <c r="J22">
        <f t="shared" si="4"/>
        <v>0.27421630345676085</v>
      </c>
    </row>
    <row r="23" spans="1:10" ht="12.75">
      <c r="A23">
        <f t="shared" si="6"/>
        <v>1919</v>
      </c>
      <c r="B23">
        <v>21.79</v>
      </c>
      <c r="C23">
        <v>78.33348300925051</v>
      </c>
      <c r="D23">
        <f t="shared" si="0"/>
        <v>0.27816968125146163</v>
      </c>
      <c r="E23">
        <v>0.0542</v>
      </c>
      <c r="F23">
        <f t="shared" si="1"/>
        <v>-2.737061172542353</v>
      </c>
      <c r="G23">
        <f t="shared" si="2"/>
        <v>-0.9001239872740847</v>
      </c>
      <c r="H23">
        <f t="shared" si="5"/>
        <v>0.03829787234042552</v>
      </c>
      <c r="I23">
        <f t="shared" si="3"/>
        <v>0.24931217902684003</v>
      </c>
      <c r="J23">
        <f t="shared" si="4"/>
        <v>0.2713723034995378</v>
      </c>
    </row>
    <row r="24" spans="1:10" ht="12.75">
      <c r="A24">
        <f t="shared" si="6"/>
        <v>1920</v>
      </c>
      <c r="B24">
        <v>23.73</v>
      </c>
      <c r="C24">
        <v>88.39301264441505</v>
      </c>
      <c r="D24">
        <f t="shared" si="0"/>
        <v>0.2684601337829765</v>
      </c>
      <c r="E24">
        <v>0.0737</v>
      </c>
      <c r="F24">
        <f t="shared" si="1"/>
        <v>-2.6189290934813343</v>
      </c>
      <c r="G24">
        <f t="shared" si="2"/>
        <v>-0.7991528535879111</v>
      </c>
      <c r="H24">
        <f t="shared" si="5"/>
        <v>0.039787234042553174</v>
      </c>
      <c r="I24">
        <f t="shared" si="3"/>
        <v>0.24460140302875694</v>
      </c>
      <c r="J24">
        <f t="shared" si="4"/>
        <v>0.26855779973074234</v>
      </c>
    </row>
    <row r="25" spans="1:10" ht="12.75">
      <c r="A25">
        <f t="shared" si="6"/>
        <v>1921</v>
      </c>
      <c r="B25">
        <v>21.51</v>
      </c>
      <c r="C25">
        <v>73.6033407652655</v>
      </c>
      <c r="D25">
        <f t="shared" si="0"/>
        <v>0.29224216966726174</v>
      </c>
      <c r="E25">
        <v>0.0653</v>
      </c>
      <c r="F25">
        <f t="shared" si="1"/>
        <v>-2.5945540936073463</v>
      </c>
      <c r="G25">
        <f t="shared" si="2"/>
        <v>-0.7730724722574708</v>
      </c>
      <c r="H25">
        <f t="shared" si="5"/>
        <v>0.04127659574468083</v>
      </c>
      <c r="I25">
        <f t="shared" si="3"/>
        <v>0.24014794913599996</v>
      </c>
      <c r="J25">
        <f t="shared" si="4"/>
        <v>0.26577248623436023</v>
      </c>
    </row>
    <row r="26" spans="1:10" ht="12.75">
      <c r="A26">
        <f t="shared" si="6"/>
        <v>1922</v>
      </c>
      <c r="B26">
        <v>21.67</v>
      </c>
      <c r="C26">
        <v>73.43157016941996</v>
      </c>
      <c r="D26">
        <f t="shared" si="0"/>
        <v>0.2951046797719752</v>
      </c>
      <c r="E26">
        <v>0.044199999999999996</v>
      </c>
      <c r="F26">
        <f t="shared" si="1"/>
        <v>-2.779940383850093</v>
      </c>
      <c r="G26">
        <f t="shared" si="2"/>
        <v>-0.9110251389008508</v>
      </c>
      <c r="H26">
        <f t="shared" si="5"/>
        <v>0.042765957446808486</v>
      </c>
      <c r="I26">
        <f t="shared" si="3"/>
        <v>0.2359292126530426</v>
      </c>
      <c r="J26">
        <f t="shared" si="4"/>
        <v>0.26301606026714647</v>
      </c>
    </row>
    <row r="27" spans="1:10" ht="12.75">
      <c r="A27">
        <f t="shared" si="6"/>
        <v>1923</v>
      </c>
      <c r="B27">
        <v>22.93</v>
      </c>
      <c r="C27">
        <v>85.4135890653585</v>
      </c>
      <c r="D27">
        <f t="shared" si="0"/>
        <v>0.26845845316784384</v>
      </c>
      <c r="E27">
        <v>0.049699999999999994</v>
      </c>
      <c r="F27">
        <f t="shared" si="1"/>
        <v>-2.81593428675102</v>
      </c>
      <c r="G27">
        <f t="shared" si="2"/>
        <v>-0.9671591138112431</v>
      </c>
      <c r="H27">
        <f t="shared" si="5"/>
        <v>0.04425531914893614</v>
      </c>
      <c r="I27">
        <f t="shared" si="3"/>
        <v>0.23192527466588495</v>
      </c>
      <c r="J27">
        <f t="shared" si="4"/>
        <v>0.26028822222571985</v>
      </c>
    </row>
    <row r="28" spans="1:10" ht="12.75">
      <c r="A28">
        <f t="shared" si="6"/>
        <v>1924</v>
      </c>
      <c r="B28">
        <v>23.67</v>
      </c>
      <c r="C28">
        <v>86.94661333620036</v>
      </c>
      <c r="D28">
        <f t="shared" si="0"/>
        <v>0.27223602037809286</v>
      </c>
      <c r="E28">
        <v>0.039</v>
      </c>
      <c r="F28">
        <f t="shared" si="1"/>
        <v>-2.9231826833871786</v>
      </c>
      <c r="G28">
        <f t="shared" si="2"/>
        <v>-1.0280858669609332</v>
      </c>
      <c r="H28">
        <f t="shared" si="5"/>
        <v>0.0457446808510638</v>
      </c>
      <c r="I28">
        <f t="shared" si="3"/>
        <v>0.22811850520859697</v>
      </c>
      <c r="J28">
        <f t="shared" si="4"/>
        <v>0.2575886756139979</v>
      </c>
    </row>
    <row r="29" spans="1:10" ht="12.75">
      <c r="A29">
        <f t="shared" si="6"/>
        <v>1925</v>
      </c>
      <c r="B29">
        <v>25.66</v>
      </c>
      <c r="C29">
        <v>90.57474418142252</v>
      </c>
      <c r="D29">
        <f t="shared" si="0"/>
        <v>0.28330193181227925</v>
      </c>
      <c r="E29">
        <v>0.04</v>
      </c>
      <c r="F29">
        <f t="shared" si="1"/>
        <v>-2.870679965639799</v>
      </c>
      <c r="G29">
        <f t="shared" si="2"/>
        <v>-0.9812420532056987</v>
      </c>
      <c r="H29">
        <f t="shared" si="5"/>
        <v>0.047234042553191455</v>
      </c>
      <c r="I29">
        <f t="shared" si="3"/>
        <v>0.22449323581775904</v>
      </c>
      <c r="J29">
        <f t="shared" si="4"/>
        <v>0.25491712701097013</v>
      </c>
    </row>
    <row r="30" spans="1:10" ht="12.75">
      <c r="A30">
        <f t="shared" si="6"/>
        <v>1926</v>
      </c>
      <c r="B30">
        <v>26.18</v>
      </c>
      <c r="C30">
        <v>96.94917255329082</v>
      </c>
      <c r="D30">
        <f t="shared" si="0"/>
        <v>0.27003840580082755</v>
      </c>
      <c r="E30">
        <v>0.042300000000000004</v>
      </c>
      <c r="F30">
        <f t="shared" si="1"/>
        <v>-2.8906751828576227</v>
      </c>
      <c r="G30">
        <f t="shared" si="2"/>
        <v>-1.0130910863926703</v>
      </c>
      <c r="H30">
        <f t="shared" si="5"/>
        <v>0.04872340425531911</v>
      </c>
      <c r="I30">
        <f t="shared" si="3"/>
        <v>0.22103548757735486</v>
      </c>
      <c r="J30">
        <f t="shared" si="4"/>
        <v>0.2522732860388051</v>
      </c>
    </row>
    <row r="31" spans="1:10" ht="12.75">
      <c r="A31">
        <f t="shared" si="6"/>
        <v>1927</v>
      </c>
      <c r="B31">
        <v>26.1</v>
      </c>
      <c r="C31">
        <v>95.54407600398615</v>
      </c>
      <c r="D31">
        <f t="shared" si="0"/>
        <v>0.2731723524011169</v>
      </c>
      <c r="E31">
        <v>0.04019999999999999</v>
      </c>
      <c r="F31">
        <f t="shared" si="1"/>
        <v>-2.9045964972024936</v>
      </c>
      <c r="G31">
        <f t="shared" si="2"/>
        <v>-1.0162523555239127</v>
      </c>
      <c r="H31">
        <f t="shared" si="5"/>
        <v>0.05021276595744677</v>
      </c>
      <c r="I31">
        <f t="shared" si="3"/>
        <v>0.2177327438724762</v>
      </c>
      <c r="J31">
        <f t="shared" si="4"/>
        <v>0.24965686533128867</v>
      </c>
    </row>
    <row r="32" spans="1:10" ht="12.75">
      <c r="A32">
        <f t="shared" si="6"/>
        <v>1928</v>
      </c>
      <c r="B32">
        <v>26.38</v>
      </c>
      <c r="C32">
        <v>97.3647600986772</v>
      </c>
      <c r="D32">
        <f t="shared" si="0"/>
        <v>0.27093991679601953</v>
      </c>
      <c r="E32">
        <v>0.0484</v>
      </c>
      <c r="F32">
        <f t="shared" si="1"/>
        <v>-2.8199859245531185</v>
      </c>
      <c r="G32">
        <f t="shared" si="2"/>
        <v>-0.9670581919233432</v>
      </c>
      <c r="H32">
        <f t="shared" si="5"/>
        <v>0.05170212765957442</v>
      </c>
      <c r="I32">
        <f t="shared" si="3"/>
        <v>0.21457375941725196</v>
      </c>
      <c r="J32">
        <f t="shared" si="4"/>
        <v>0.24706758050258926</v>
      </c>
    </row>
    <row r="33" spans="1:10" ht="12.75">
      <c r="A33">
        <f t="shared" si="6"/>
        <v>1929</v>
      </c>
      <c r="B33">
        <v>26.64</v>
      </c>
      <c r="C33">
        <v>103.6</v>
      </c>
      <c r="D33">
        <f t="shared" si="0"/>
        <v>0.2571428571428572</v>
      </c>
      <c r="E33">
        <v>0.057800000000000004</v>
      </c>
      <c r="F33">
        <f t="shared" si="1"/>
        <v>-2.783506735805097</v>
      </c>
      <c r="G33">
        <f t="shared" si="2"/>
        <v>-0.9535234841531941</v>
      </c>
      <c r="H33">
        <f t="shared" si="5"/>
        <v>0.05319148936170208</v>
      </c>
      <c r="I33">
        <f t="shared" si="3"/>
        <v>0.2115483989067278</v>
      </c>
      <c r="J33">
        <f t="shared" si="4"/>
        <v>0.24450515011634724</v>
      </c>
    </row>
    <row r="34" spans="1:10" ht="12.75">
      <c r="A34">
        <f t="shared" si="6"/>
        <v>1930</v>
      </c>
      <c r="B34">
        <v>25.76</v>
      </c>
      <c r="C34">
        <v>91.2</v>
      </c>
      <c r="D34">
        <f t="shared" si="0"/>
        <v>0.2824561403508772</v>
      </c>
      <c r="E34">
        <v>0.0355</v>
      </c>
      <c r="F34">
        <f t="shared" si="1"/>
        <v>-2.9333432870945164</v>
      </c>
      <c r="G34">
        <f t="shared" si="2"/>
        <v>-1.0157319958441329</v>
      </c>
      <c r="H34">
        <f t="shared" si="5"/>
        <v>0.054680851063829736</v>
      </c>
      <c r="I34">
        <f t="shared" si="3"/>
        <v>0.20864750001066495</v>
      </c>
      <c r="J34">
        <f t="shared" si="4"/>
        <v>0.24196929565508488</v>
      </c>
    </row>
    <row r="35" spans="1:10" ht="12.75">
      <c r="A35">
        <f t="shared" si="6"/>
        <v>1931</v>
      </c>
      <c r="B35">
        <v>24.14</v>
      </c>
      <c r="C35">
        <v>76.5</v>
      </c>
      <c r="D35">
        <f t="shared" si="0"/>
        <v>0.3155555555555556</v>
      </c>
      <c r="E35">
        <v>0.0263</v>
      </c>
      <c r="F35">
        <f t="shared" si="1"/>
        <v>-2.9725136950623137</v>
      </c>
      <c r="G35">
        <f t="shared" si="2"/>
        <v>-0.9693205251631046</v>
      </c>
      <c r="H35">
        <f t="shared" si="5"/>
        <v>0.05617021276595739</v>
      </c>
      <c r="I35">
        <f t="shared" si="3"/>
        <v>0.20586275648493538</v>
      </c>
      <c r="J35">
        <f t="shared" si="4"/>
        <v>0.2394597414899334</v>
      </c>
    </row>
    <row r="36" spans="1:10" ht="12.75">
      <c r="A36">
        <f t="shared" si="6"/>
        <v>1932</v>
      </c>
      <c r="B36">
        <v>21.11</v>
      </c>
      <c r="C36">
        <v>58.7</v>
      </c>
      <c r="D36">
        <f t="shared" si="0"/>
        <v>0.3596252129471891</v>
      </c>
      <c r="E36">
        <v>0.027200000000000002</v>
      </c>
      <c r="F36">
        <f t="shared" si="1"/>
        <v>-2.824962017813914</v>
      </c>
      <c r="G36">
        <f t="shared" si="2"/>
        <v>-0.8322928649738216</v>
      </c>
      <c r="H36">
        <f t="shared" si="5"/>
        <v>0.05765957446808505</v>
      </c>
      <c r="I36">
        <f t="shared" si="3"/>
        <v>0.20318661800009707</v>
      </c>
      <c r="J36">
        <f t="shared" si="4"/>
        <v>0.23697621485067435</v>
      </c>
    </row>
    <row r="37" spans="1:10" ht="12.75">
      <c r="A37">
        <f t="shared" si="6"/>
        <v>1933</v>
      </c>
      <c r="B37">
        <v>19.91</v>
      </c>
      <c r="C37">
        <v>56.4</v>
      </c>
      <c r="D37">
        <f t="shared" si="0"/>
        <v>0.35301418439716314</v>
      </c>
      <c r="E37">
        <v>0.0167</v>
      </c>
      <c r="F37">
        <f t="shared" si="1"/>
        <v>-3.087420320207622</v>
      </c>
      <c r="G37">
        <f t="shared" si="2"/>
        <v>-0.9243470404279082</v>
      </c>
      <c r="H37">
        <f t="shared" si="5"/>
        <v>0.059148936170212704</v>
      </c>
      <c r="I37">
        <f t="shared" si="3"/>
        <v>0.20061220393312693</v>
      </c>
      <c r="J37">
        <f t="shared" si="4"/>
        <v>0.23451844579609127</v>
      </c>
    </row>
    <row r="38" spans="1:10" ht="12.75">
      <c r="A38">
        <f t="shared" si="6"/>
        <v>1934</v>
      </c>
      <c r="B38">
        <v>21.86</v>
      </c>
      <c r="C38">
        <v>66</v>
      </c>
      <c r="D38">
        <f t="shared" si="0"/>
        <v>0.3312121212121212</v>
      </c>
      <c r="E38">
        <v>0.0088</v>
      </c>
      <c r="F38">
        <f t="shared" si="1"/>
        <v>-3.471498038027021</v>
      </c>
      <c r="G38">
        <f t="shared" si="2"/>
        <v>-1.043396259278033</v>
      </c>
      <c r="H38">
        <f t="shared" si="5"/>
        <v>0.06063829787234036</v>
      </c>
      <c r="I38">
        <f t="shared" si="3"/>
        <v>0.1981332288788656</v>
      </c>
      <c r="J38">
        <f t="shared" si="4"/>
        <v>0.2320861671846291</v>
      </c>
    </row>
    <row r="39" spans="1:10" ht="12.75">
      <c r="A39">
        <f t="shared" si="6"/>
        <v>1935</v>
      </c>
      <c r="B39">
        <v>25.88</v>
      </c>
      <c r="C39">
        <v>73.3</v>
      </c>
      <c r="D39">
        <f t="shared" si="0"/>
        <v>0.35306957708049114</v>
      </c>
      <c r="E39">
        <v>0.0075</v>
      </c>
      <c r="F39">
        <f t="shared" si="1"/>
        <v>-3.487516268479842</v>
      </c>
      <c r="G39">
        <f t="shared" si="2"/>
        <v>-0.9885901392599059</v>
      </c>
      <c r="H39">
        <f t="shared" si="5"/>
        <v>0.06212765957446802</v>
      </c>
      <c r="I39">
        <f t="shared" si="3"/>
        <v>0.1957439380436134</v>
      </c>
      <c r="J39">
        <f t="shared" si="4"/>
        <v>0.22967911464535792</v>
      </c>
    </row>
    <row r="40" spans="1:10" ht="12.75">
      <c r="A40">
        <f t="shared" si="6"/>
        <v>1936</v>
      </c>
      <c r="B40">
        <v>29.55</v>
      </c>
      <c r="C40">
        <v>83.8</v>
      </c>
      <c r="D40">
        <f t="shared" si="0"/>
        <v>0.35262529832935563</v>
      </c>
      <c r="E40">
        <v>0.0075</v>
      </c>
      <c r="F40">
        <f t="shared" si="1"/>
        <v>-3.4887753928558665</v>
      </c>
      <c r="G40">
        <f t="shared" si="2"/>
        <v>-0.9898492636359302</v>
      </c>
      <c r="H40">
        <f t="shared" si="5"/>
        <v>0.06361702127659567</v>
      </c>
      <c r="I40">
        <f t="shared" si="3"/>
        <v>0.19343905100793257</v>
      </c>
      <c r="J40">
        <f t="shared" si="4"/>
        <v>0.22729702654923775</v>
      </c>
    </row>
    <row r="41" spans="1:10" ht="12.75">
      <c r="A41">
        <f t="shared" si="6"/>
        <v>1937</v>
      </c>
      <c r="B41">
        <v>30.91</v>
      </c>
      <c r="C41">
        <v>91.9</v>
      </c>
      <c r="D41">
        <f t="shared" si="0"/>
        <v>0.33634385201305766</v>
      </c>
      <c r="E41">
        <v>0.009399999999999999</v>
      </c>
      <c r="F41">
        <f t="shared" si="1"/>
        <v>-3.423144068070706</v>
      </c>
      <c r="G41">
        <f t="shared" si="2"/>
        <v>-1.0238212732176164</v>
      </c>
      <c r="H41">
        <f t="shared" si="5"/>
        <v>0.06510638297872333</v>
      </c>
      <c r="I41">
        <f t="shared" si="3"/>
        <v>0.1912137126068341</v>
      </c>
      <c r="J41">
        <f t="shared" si="4"/>
        <v>0.2249396439806813</v>
      </c>
    </row>
    <row r="42" spans="1:10" ht="12.75">
      <c r="A42">
        <f t="shared" si="6"/>
        <v>1938</v>
      </c>
      <c r="B42">
        <v>30.52</v>
      </c>
      <c r="C42">
        <v>86.1</v>
      </c>
      <c r="D42">
        <f t="shared" si="0"/>
        <v>0.3544715447154472</v>
      </c>
      <c r="E42">
        <v>0.0086</v>
      </c>
      <c r="F42">
        <f t="shared" si="1"/>
        <v>-3.4151237428787664</v>
      </c>
      <c r="G42">
        <f t="shared" si="2"/>
        <v>-0.9769272050174287</v>
      </c>
      <c r="H42">
        <f t="shared" si="5"/>
        <v>0.06659574468085099</v>
      </c>
      <c r="I42">
        <f t="shared" si="3"/>
        <v>0.18906344988671697</v>
      </c>
      <c r="J42">
        <f t="shared" si="4"/>
        <v>0.22260671070941176</v>
      </c>
    </row>
    <row r="43" spans="1:10" ht="12.75">
      <c r="A43">
        <f t="shared" si="6"/>
        <v>1939</v>
      </c>
      <c r="B43">
        <v>34.15</v>
      </c>
      <c r="C43">
        <v>92.2</v>
      </c>
      <c r="D43">
        <f t="shared" si="0"/>
        <v>0.37039045553145333</v>
      </c>
      <c r="E43">
        <v>0.0072</v>
      </c>
      <c r="F43">
        <f t="shared" si="1"/>
        <v>-3.460034671025813</v>
      </c>
      <c r="G43">
        <f t="shared" si="2"/>
        <v>-0.9427975445457492</v>
      </c>
      <c r="H43">
        <f t="shared" si="5"/>
        <v>0.06808510638297864</v>
      </c>
      <c r="I43">
        <f t="shared" si="3"/>
        <v>0.18698413427013008</v>
      </c>
      <c r="J43">
        <f t="shared" si="4"/>
        <v>0.2202979731626125</v>
      </c>
    </row>
    <row r="44" spans="1:10" ht="12.75">
      <c r="A44">
        <f t="shared" si="6"/>
        <v>1940</v>
      </c>
      <c r="B44">
        <v>39.65</v>
      </c>
      <c r="C44">
        <v>101.4</v>
      </c>
      <c r="D44">
        <f t="shared" si="0"/>
        <v>0.39102564102564097</v>
      </c>
      <c r="E44">
        <v>0.008100000000000001</v>
      </c>
      <c r="F44">
        <f t="shared" si="1"/>
        <v>-3.3469277517280975</v>
      </c>
      <c r="G44">
        <f t="shared" si="2"/>
        <v>-0.882282143076226</v>
      </c>
      <c r="H44">
        <f t="shared" si="5"/>
        <v>0.0695744680851063</v>
      </c>
      <c r="I44">
        <f t="shared" si="3"/>
        <v>0.18497194819970716</v>
      </c>
      <c r="J44">
        <f t="shared" si="4"/>
        <v>0.21801318039736545</v>
      </c>
    </row>
    <row r="45" spans="1:10" ht="12.75">
      <c r="A45">
        <f t="shared" si="6"/>
        <v>1941</v>
      </c>
      <c r="B45">
        <v>46.52</v>
      </c>
      <c r="C45">
        <v>126.7</v>
      </c>
      <c r="D45">
        <f t="shared" si="0"/>
        <v>0.36716653512233627</v>
      </c>
      <c r="E45">
        <v>0.006999999999999999</v>
      </c>
      <c r="F45">
        <f t="shared" si="1"/>
        <v>-3.482862324640042</v>
      </c>
      <c r="G45">
        <f t="shared" si="2"/>
        <v>-0.9529397596766295</v>
      </c>
      <c r="H45">
        <f t="shared" si="5"/>
        <v>0.07106382978723395</v>
      </c>
      <c r="I45">
        <f t="shared" si="3"/>
        <v>0.1830233556477831</v>
      </c>
      <c r="J45">
        <f t="shared" si="4"/>
        <v>0.2157520840733756</v>
      </c>
    </row>
    <row r="46" spans="1:10" ht="12.75">
      <c r="A46">
        <f t="shared" si="6"/>
        <v>1942</v>
      </c>
      <c r="B46">
        <v>55.36</v>
      </c>
      <c r="C46">
        <v>161.9</v>
      </c>
      <c r="D46">
        <f t="shared" si="0"/>
        <v>0.3419394688079061</v>
      </c>
      <c r="E46">
        <v>0.0069</v>
      </c>
      <c r="F46">
        <f t="shared" si="1"/>
        <v>-3.5612384830636366</v>
      </c>
      <c r="G46">
        <f t="shared" si="2"/>
        <v>-1.0248215493741752</v>
      </c>
      <c r="H46">
        <f t="shared" si="5"/>
        <v>0.07255319148936161</v>
      </c>
      <c r="I46">
        <f t="shared" si="3"/>
        <v>0.18113507597315495</v>
      </c>
      <c r="J46">
        <f t="shared" si="4"/>
        <v>0.21351443842597806</v>
      </c>
    </row>
    <row r="47" spans="1:10" ht="12.75">
      <c r="A47">
        <f t="shared" si="6"/>
        <v>1943</v>
      </c>
      <c r="B47">
        <v>72.24</v>
      </c>
      <c r="C47">
        <v>198.6</v>
      </c>
      <c r="D47">
        <f t="shared" si="0"/>
        <v>0.3637462235649547</v>
      </c>
      <c r="E47">
        <v>0.0072</v>
      </c>
      <c r="F47">
        <f t="shared" si="1"/>
        <v>-3.4781359689824063</v>
      </c>
      <c r="G47">
        <f t="shared" si="2"/>
        <v>-0.9608988425023424</v>
      </c>
      <c r="H47">
        <f t="shared" si="5"/>
        <v>0.07404255319148927</v>
      </c>
      <c r="I47">
        <f t="shared" si="3"/>
        <v>0.1793040606850859</v>
      </c>
      <c r="J47">
        <f t="shared" si="4"/>
        <v>0.2113000002394253</v>
      </c>
    </row>
    <row r="48" spans="1:10" ht="12.75">
      <c r="A48">
        <f t="shared" si="6"/>
        <v>1944</v>
      </c>
      <c r="B48">
        <v>85.34</v>
      </c>
      <c r="C48">
        <v>219.8</v>
      </c>
      <c r="D48">
        <f t="shared" si="0"/>
        <v>0.3882620564149227</v>
      </c>
      <c r="E48">
        <v>0.0075</v>
      </c>
      <c r="F48">
        <f t="shared" si="1"/>
        <v>-3.3925008934296033</v>
      </c>
      <c r="G48">
        <f t="shared" si="2"/>
        <v>-0.8935747642096671</v>
      </c>
      <c r="H48">
        <f t="shared" si="5"/>
        <v>0.07553191489361692</v>
      </c>
      <c r="I48">
        <f t="shared" si="3"/>
        <v>0.17752747274003772</v>
      </c>
      <c r="J48">
        <f t="shared" si="4"/>
        <v>0.20910852882045144</v>
      </c>
    </row>
    <row r="49" spans="1:10" ht="12.75">
      <c r="A49">
        <f t="shared" si="6"/>
        <v>1945</v>
      </c>
      <c r="B49">
        <v>99.23</v>
      </c>
      <c r="C49">
        <v>223.1</v>
      </c>
      <c r="D49">
        <f t="shared" si="0"/>
        <v>0.4447781264007172</v>
      </c>
      <c r="E49">
        <v>0.0075</v>
      </c>
      <c r="F49">
        <f t="shared" si="1"/>
        <v>-3.256605842732273</v>
      </c>
      <c r="G49">
        <f t="shared" si="2"/>
        <v>-0.7576797135123367</v>
      </c>
      <c r="H49">
        <f t="shared" si="5"/>
        <v>0.07702127659574458</v>
      </c>
      <c r="I49">
        <f t="shared" si="3"/>
        <v>0.17580266805120648</v>
      </c>
      <c r="J49">
        <f t="shared" si="4"/>
        <v>0.20693978597211052</v>
      </c>
    </row>
    <row r="50" spans="1:10" ht="12.75">
      <c r="A50">
        <f t="shared" si="6"/>
        <v>1946</v>
      </c>
      <c r="B50">
        <v>106.46</v>
      </c>
      <c r="C50">
        <v>222.3</v>
      </c>
      <c r="D50">
        <f t="shared" si="0"/>
        <v>0.478902384165542</v>
      </c>
      <c r="E50">
        <v>0.008100000000000001</v>
      </c>
      <c r="F50">
        <f t="shared" si="1"/>
        <v>-3.1442041018774116</v>
      </c>
      <c r="G50">
        <f t="shared" si="2"/>
        <v>-0.6795584932255397</v>
      </c>
      <c r="H50">
        <f t="shared" si="5"/>
        <v>0.07851063829787223</v>
      </c>
      <c r="I50">
        <f t="shared" si="3"/>
        <v>0.174127178936674</v>
      </c>
      <c r="J50">
        <f t="shared" si="4"/>
        <v>0.20479353596788627</v>
      </c>
    </row>
    <row r="51" spans="1:10" ht="12.75">
      <c r="A51">
        <f t="shared" si="6"/>
        <v>1947</v>
      </c>
      <c r="B51">
        <v>108.47</v>
      </c>
      <c r="C51">
        <v>244.2</v>
      </c>
      <c r="D51">
        <f t="shared" si="0"/>
        <v>0.4441850941850942</v>
      </c>
      <c r="E51">
        <v>0.0103</v>
      </c>
      <c r="F51">
        <f t="shared" si="1"/>
        <v>-3.0993196164977515</v>
      </c>
      <c r="G51">
        <f t="shared" si="2"/>
        <v>-0.739413924624478</v>
      </c>
      <c r="H51">
        <f t="shared" si="5"/>
        <v>0.07999999999999989</v>
      </c>
      <c r="I51">
        <f t="shared" si="3"/>
        <v>0.17249869927045836</v>
      </c>
      <c r="J51">
        <f t="shared" si="4"/>
        <v>0.20266954552607047</v>
      </c>
    </row>
    <row r="52" spans="1:10" ht="12.75">
      <c r="A52">
        <f t="shared" si="6"/>
        <v>1948</v>
      </c>
      <c r="B52">
        <v>109.01</v>
      </c>
      <c r="C52">
        <v>269.2</v>
      </c>
      <c r="D52">
        <f t="shared" si="0"/>
        <v>0.40494056463595846</v>
      </c>
      <c r="E52">
        <v>0.0144</v>
      </c>
      <c r="F52">
        <f t="shared" si="1"/>
        <v>-3.0242785128303966</v>
      </c>
      <c r="G52">
        <f t="shared" si="2"/>
        <v>-0.8032149766303054</v>
      </c>
      <c r="H52">
        <f t="shared" si="5"/>
        <v>0.08148936170212755</v>
      </c>
      <c r="I52">
        <f t="shared" si="3"/>
        <v>0.17091507113320936</v>
      </c>
      <c r="J52">
        <f t="shared" si="4"/>
        <v>0.20056758378440676</v>
      </c>
    </row>
    <row r="53" spans="1:10" ht="12.75">
      <c r="A53">
        <f t="shared" si="6"/>
        <v>1949</v>
      </c>
      <c r="B53">
        <v>107.82</v>
      </c>
      <c r="C53">
        <v>267.3</v>
      </c>
      <c r="D53">
        <f t="shared" si="0"/>
        <v>0.4033670033670033</v>
      </c>
      <c r="E53">
        <v>0.0149</v>
      </c>
      <c r="F53">
        <f t="shared" si="1"/>
        <v>-3.0111054861367124</v>
      </c>
      <c r="G53">
        <f t="shared" si="2"/>
        <v>-0.8036084531213508</v>
      </c>
      <c r="H53">
        <f t="shared" si="5"/>
        <v>0.0829787234042552</v>
      </c>
      <c r="I53">
        <f t="shared" si="3"/>
        <v>0.16937427278678222</v>
      </c>
      <c r="J53">
        <f t="shared" si="4"/>
        <v>0.1984874222749977</v>
      </c>
    </row>
    <row r="54" spans="1:10" ht="12.75">
      <c r="A54">
        <f t="shared" si="6"/>
        <v>1950</v>
      </c>
      <c r="B54">
        <v>110.8</v>
      </c>
      <c r="C54">
        <v>293.8</v>
      </c>
      <c r="D54">
        <f t="shared" si="0"/>
        <v>0.37712729748127977</v>
      </c>
      <c r="E54">
        <v>0.014499999999999999</v>
      </c>
      <c r="F54">
        <f t="shared" si="1"/>
        <v>-3.091975804204398</v>
      </c>
      <c r="G54">
        <f t="shared" si="2"/>
        <v>-0.8736724894265935</v>
      </c>
      <c r="H54">
        <f t="shared" si="5"/>
        <v>0.08446808510638286</v>
      </c>
      <c r="I54">
        <f t="shared" si="3"/>
        <v>0.16787440782027377</v>
      </c>
      <c r="J54">
        <f t="shared" si="4"/>
        <v>0.19642883489947202</v>
      </c>
    </row>
    <row r="55" spans="1:10" ht="12.75">
      <c r="A55">
        <f t="shared" si="6"/>
        <v>1951</v>
      </c>
      <c r="B55">
        <v>115.89</v>
      </c>
      <c r="C55">
        <v>339.3</v>
      </c>
      <c r="D55">
        <f t="shared" si="0"/>
        <v>0.34155614500442083</v>
      </c>
      <c r="E55">
        <v>0.0216</v>
      </c>
      <c r="F55">
        <f t="shared" si="1"/>
        <v>-2.991774188589894</v>
      </c>
      <c r="G55">
        <f t="shared" si="2"/>
        <v>-0.9230432064438849</v>
      </c>
      <c r="H55">
        <f t="shared" si="5"/>
        <v>0.08595744680851052</v>
      </c>
      <c r="I55">
        <f t="shared" si="3"/>
        <v>0.16641369533499803</v>
      </c>
      <c r="J55">
        <f t="shared" si="4"/>
        <v>0.19439159790440927</v>
      </c>
    </row>
    <row r="56" spans="1:10" ht="12.75">
      <c r="A56">
        <f t="shared" si="6"/>
        <v>1952</v>
      </c>
      <c r="B56">
        <v>121.89</v>
      </c>
      <c r="C56">
        <v>358.3</v>
      </c>
      <c r="D56">
        <f t="shared" si="0"/>
        <v>0.340189785096288</v>
      </c>
      <c r="E56">
        <v>0.0233</v>
      </c>
      <c r="F56">
        <f t="shared" si="1"/>
        <v>-2.957902584848404</v>
      </c>
      <c r="G56">
        <f t="shared" si="2"/>
        <v>-0.9151516256431631</v>
      </c>
      <c r="H56">
        <f t="shared" si="5"/>
        <v>0.08744680851063817</v>
      </c>
      <c r="I56">
        <f t="shared" si="3"/>
        <v>0.1649904610528829</v>
      </c>
      <c r="J56">
        <f t="shared" si="4"/>
        <v>0.19237548985701947</v>
      </c>
    </row>
    <row r="57" spans="1:10" ht="12.75">
      <c r="A57">
        <f t="shared" si="6"/>
        <v>1953</v>
      </c>
      <c r="B57">
        <v>125.03</v>
      </c>
      <c r="C57">
        <v>379.4</v>
      </c>
      <c r="D57">
        <f t="shared" si="0"/>
        <v>0.32954665260938326</v>
      </c>
      <c r="E57">
        <v>0.0252</v>
      </c>
      <c r="F57">
        <f t="shared" si="1"/>
        <v>-2.950492991226385</v>
      </c>
      <c r="G57">
        <f t="shared" si="2"/>
        <v>-0.9336373489940054</v>
      </c>
      <c r="H57">
        <f t="shared" si="5"/>
        <v>0.08893617021276583</v>
      </c>
      <c r="I57">
        <f t="shared" si="3"/>
        <v>0.1636031292473392</v>
      </c>
      <c r="J57">
        <f t="shared" si="4"/>
        <v>0.1903802916210751</v>
      </c>
    </row>
    <row r="58" spans="1:10" ht="12.75">
      <c r="A58">
        <f t="shared" si="6"/>
        <v>1954</v>
      </c>
      <c r="B58">
        <v>126.96</v>
      </c>
      <c r="C58">
        <v>380.4</v>
      </c>
      <c r="D58">
        <f t="shared" si="0"/>
        <v>0.3337539432176656</v>
      </c>
      <c r="E58">
        <v>0.0158</v>
      </c>
      <c r="F58">
        <f t="shared" si="1"/>
        <v>-3.1712239239276894</v>
      </c>
      <c r="G58">
        <f t="shared" si="2"/>
        <v>-0.9867512544530816</v>
      </c>
      <c r="H58">
        <f t="shared" si="5"/>
        <v>0.09042553191489348</v>
      </c>
      <c r="I58">
        <f t="shared" si="3"/>
        <v>0.1622502154081776</v>
      </c>
      <c r="J58">
        <f t="shared" si="4"/>
        <v>0.18840578633309235</v>
      </c>
    </row>
    <row r="59" spans="1:10" ht="12.75">
      <c r="A59">
        <f t="shared" si="6"/>
        <v>1955</v>
      </c>
      <c r="B59">
        <v>131.13</v>
      </c>
      <c r="C59">
        <v>414.8</v>
      </c>
      <c r="D59">
        <f t="shared" si="0"/>
        <v>0.31612825458052074</v>
      </c>
      <c r="E59">
        <v>0.0218</v>
      </c>
      <c r="F59">
        <f t="shared" si="1"/>
        <v>-3.0645299334055864</v>
      </c>
      <c r="G59">
        <f t="shared" si="2"/>
        <v>-0.9990072788120394</v>
      </c>
      <c r="H59">
        <f t="shared" si="5"/>
        <v>0.09191489361702114</v>
      </c>
      <c r="I59">
        <f t="shared" si="3"/>
        <v>0.160930319562939</v>
      </c>
      <c r="J59">
        <f t="shared" si="4"/>
        <v>0.18645175937876002</v>
      </c>
    </row>
    <row r="60" spans="1:10" ht="12.75">
      <c r="A60">
        <f t="shared" si="6"/>
        <v>1956</v>
      </c>
      <c r="B60">
        <v>132.75</v>
      </c>
      <c r="C60">
        <v>437.5</v>
      </c>
      <c r="D60">
        <f t="shared" si="0"/>
        <v>0.30342857142857144</v>
      </c>
      <c r="E60">
        <v>0.0331</v>
      </c>
      <c r="F60">
        <f t="shared" si="1"/>
        <v>-2.896720043975181</v>
      </c>
      <c r="G60">
        <f t="shared" si="2"/>
        <v>-0.9609090456756209</v>
      </c>
      <c r="H60">
        <f t="shared" si="5"/>
        <v>0.0934042553191488</v>
      </c>
      <c r="I60">
        <f t="shared" si="3"/>
        <v>0.15964212018632631</v>
      </c>
      <c r="J60">
        <f t="shared" si="4"/>
        <v>0.1845179983696121</v>
      </c>
    </row>
    <row r="61" spans="1:10" ht="12.75">
      <c r="A61">
        <f t="shared" si="6"/>
        <v>1957</v>
      </c>
      <c r="B61">
        <v>133.43</v>
      </c>
      <c r="C61">
        <v>461.1</v>
      </c>
      <c r="D61">
        <f t="shared" si="0"/>
        <v>0.2893732379093472</v>
      </c>
      <c r="E61">
        <v>0.0381</v>
      </c>
      <c r="F61">
        <f t="shared" si="1"/>
        <v>-2.8738084418830714</v>
      </c>
      <c r="G61">
        <f t="shared" si="2"/>
        <v>-0.9733379434583307</v>
      </c>
      <c r="H61">
        <f t="shared" si="5"/>
        <v>0.09489361702127645</v>
      </c>
      <c r="I61">
        <f t="shared" si="3"/>
        <v>0.1583843686375003</v>
      </c>
      <c r="J61">
        <f t="shared" si="4"/>
        <v>0.182604293119943</v>
      </c>
    </row>
    <row r="62" spans="1:10" ht="12.75">
      <c r="A62">
        <f t="shared" si="6"/>
        <v>1958</v>
      </c>
      <c r="B62">
        <v>135.06</v>
      </c>
      <c r="C62">
        <v>467.2</v>
      </c>
      <c r="D62">
        <f t="shared" si="0"/>
        <v>0.28908390410958906</v>
      </c>
      <c r="E62">
        <v>0.0246</v>
      </c>
      <c r="F62">
        <f t="shared" si="1"/>
        <v>-3.0935427253892316</v>
      </c>
      <c r="G62">
        <f t="shared" si="2"/>
        <v>-1.0688383073673215</v>
      </c>
      <c r="H62">
        <f t="shared" si="5"/>
        <v>0.09638297872340411</v>
      </c>
      <c r="I62">
        <f t="shared" si="3"/>
        <v>0.15715588407200917</v>
      </c>
      <c r="J62">
        <f t="shared" si="4"/>
        <v>0.18071043562396172</v>
      </c>
    </row>
    <row r="63" spans="1:10" ht="12.75">
      <c r="A63">
        <f t="shared" si="6"/>
        <v>1959</v>
      </c>
      <c r="B63" s="1">
        <v>140.42500000000004</v>
      </c>
      <c r="C63">
        <v>506.6</v>
      </c>
      <c r="D63">
        <f t="shared" si="0"/>
        <v>0.2771910777733913</v>
      </c>
      <c r="E63">
        <v>0.0397</v>
      </c>
      <c r="F63">
        <f t="shared" si="1"/>
        <v>-2.896250244793574</v>
      </c>
      <c r="G63">
        <f t="shared" si="2"/>
        <v>-1.005148199149078</v>
      </c>
      <c r="H63">
        <f t="shared" si="5"/>
        <v>0.09787234042553176</v>
      </c>
      <c r="I63">
        <f t="shared" si="3"/>
        <v>0.1559555487812223</v>
      </c>
      <c r="J63">
        <f t="shared" si="4"/>
        <v>0.17883622003318322</v>
      </c>
    </row>
    <row r="64" spans="1:10" ht="12.75">
      <c r="A64">
        <f t="shared" si="6"/>
        <v>1960</v>
      </c>
      <c r="B64" s="1">
        <v>140.30833333333337</v>
      </c>
      <c r="C64">
        <v>526.4</v>
      </c>
      <c r="D64">
        <f t="shared" si="0"/>
        <v>0.26654318642350566</v>
      </c>
      <c r="E64">
        <v>0.0385</v>
      </c>
      <c r="F64">
        <f t="shared" si="1"/>
        <v>-2.9507675169795524</v>
      </c>
      <c r="G64">
        <f t="shared" si="2"/>
        <v>-1.0527189981353533</v>
      </c>
      <c r="H64">
        <f t="shared" si="5"/>
        <v>0.09936170212765942</v>
      </c>
      <c r="I64">
        <f t="shared" si="3"/>
        <v>0.15478230391745615</v>
      </c>
      <c r="J64">
        <f t="shared" si="4"/>
        <v>0.17698144263405421</v>
      </c>
    </row>
    <row r="65" spans="1:10" ht="12.75">
      <c r="A65">
        <f t="shared" si="6"/>
        <v>1961</v>
      </c>
      <c r="B65" s="1">
        <v>143.04999999999998</v>
      </c>
      <c r="C65">
        <v>544.7</v>
      </c>
      <c r="D65">
        <f t="shared" si="0"/>
        <v>0.26262162658344035</v>
      </c>
      <c r="E65">
        <v>0.0297</v>
      </c>
      <c r="F65">
        <f t="shared" si="1"/>
        <v>-3.095345081480251</v>
      </c>
      <c r="G65">
        <f t="shared" si="2"/>
        <v>-1.1291409648935098</v>
      </c>
      <c r="H65">
        <f t="shared" si="5"/>
        <v>0.10085106382978708</v>
      </c>
      <c r="I65">
        <f t="shared" si="3"/>
        <v>0.15363514556762894</v>
      </c>
      <c r="J65">
        <f t="shared" si="4"/>
        <v>0.17514590182581088</v>
      </c>
    </row>
    <row r="66" spans="1:10" ht="12.75">
      <c r="A66">
        <f t="shared" si="6"/>
        <v>1962</v>
      </c>
      <c r="B66" s="1">
        <v>146.49166666666665</v>
      </c>
      <c r="C66">
        <v>585.6</v>
      </c>
      <c r="D66">
        <f t="shared" si="0"/>
        <v>0.25015653460837883</v>
      </c>
      <c r="E66">
        <v>0.0326</v>
      </c>
      <c r="F66">
        <f t="shared" si="1"/>
        <v>-3.0973899139339944</v>
      </c>
      <c r="G66">
        <f t="shared" si="2"/>
        <v>-1.157468418629257</v>
      </c>
      <c r="H66">
        <f t="shared" si="5"/>
        <v>0.10234042553191473</v>
      </c>
      <c r="I66">
        <f t="shared" si="3"/>
        <v>0.15251312114235335</v>
      </c>
      <c r="J66">
        <f t="shared" si="4"/>
        <v>0.17332939809856646</v>
      </c>
    </row>
    <row r="67" spans="1:10" ht="12.75">
      <c r="A67">
        <f t="shared" si="6"/>
        <v>1963</v>
      </c>
      <c r="B67" s="1">
        <v>150.96666666666667</v>
      </c>
      <c r="C67">
        <v>617.7</v>
      </c>
      <c r="D67">
        <f t="shared" si="0"/>
        <v>0.24440127354163294</v>
      </c>
      <c r="E67">
        <v>0.0355</v>
      </c>
      <c r="F67">
        <f t="shared" si="1"/>
        <v>-3.0780551320581786</v>
      </c>
      <c r="G67">
        <f t="shared" si="2"/>
        <v>-1.160443840807795</v>
      </c>
      <c r="H67">
        <f t="shared" si="5"/>
        <v>0.10382978723404239</v>
      </c>
      <c r="I67">
        <f t="shared" si="3"/>
        <v>0.15141532605094768</v>
      </c>
      <c r="J67">
        <f t="shared" si="4"/>
        <v>0.17153173401162589</v>
      </c>
    </row>
    <row r="68" spans="1:10" ht="12.75">
      <c r="A68">
        <f t="shared" si="6"/>
        <v>1964</v>
      </c>
      <c r="B68" s="1">
        <v>156.75</v>
      </c>
      <c r="C68">
        <v>663.6</v>
      </c>
      <c r="D68">
        <f t="shared" si="0"/>
        <v>0.23621157323688968</v>
      </c>
      <c r="E68">
        <v>0.0397</v>
      </c>
      <c r="F68">
        <f t="shared" si="1"/>
        <v>-3.0562294244477557</v>
      </c>
      <c r="G68">
        <f t="shared" si="2"/>
        <v>-1.1651273788032595</v>
      </c>
      <c r="H68">
        <f t="shared" si="5"/>
        <v>0.10531914893617005</v>
      </c>
      <c r="I68">
        <f t="shared" si="3"/>
        <v>0.1503409006359894</v>
      </c>
      <c r="J68">
        <f t="shared" si="4"/>
        <v>0.1697527141720255</v>
      </c>
    </row>
    <row r="69" spans="1:10" ht="12.75">
      <c r="A69">
        <f t="shared" si="6"/>
        <v>1965</v>
      </c>
      <c r="B69" s="1">
        <v>163.43333333333334</v>
      </c>
      <c r="C69">
        <v>719.1</v>
      </c>
      <c r="D69">
        <f aca="true" t="shared" si="7" ref="D69:D110">B69/C69</f>
        <v>0.22727483428359524</v>
      </c>
      <c r="E69">
        <v>0.0438</v>
      </c>
      <c r="F69">
        <f aca="true" t="shared" si="8" ref="F69:F110">LN(D69)+0.5*LN(E69)</f>
        <v>-3.045656000919239</v>
      </c>
      <c r="G69">
        <f aca="true" t="shared" si="9" ref="G69:G110">LN(D69)+7*E69</f>
        <v>-1.1749952701193704</v>
      </c>
      <c r="H69">
        <f t="shared" si="5"/>
        <v>0.1068085106382977</v>
      </c>
      <c r="I69">
        <f aca="true" t="shared" si="10" ref="I69:I98">0.04879*H69^(-0.5)</f>
        <v>0.14928902734380378</v>
      </c>
      <c r="J69">
        <f aca="true" t="shared" si="11" ref="J69:J98">0.354808*EXP(-7*H69)</f>
        <v>0.1679921452132952</v>
      </c>
    </row>
    <row r="70" spans="1:10" ht="12.75">
      <c r="A70">
        <f t="shared" si="6"/>
        <v>1966</v>
      </c>
      <c r="B70" s="1">
        <v>170.9666666666667</v>
      </c>
      <c r="C70">
        <v>787.8</v>
      </c>
      <c r="D70">
        <f t="shared" si="7"/>
        <v>0.21701785563171708</v>
      </c>
      <c r="E70">
        <v>0.0555</v>
      </c>
      <c r="F70">
        <f t="shared" si="8"/>
        <v>-2.9734617739245666</v>
      </c>
      <c r="G70">
        <f t="shared" si="9"/>
        <v>-1.1392756448096921</v>
      </c>
      <c r="H70">
        <f aca="true" t="shared" si="12" ref="H70:H98">H69+(0.15-0.01)/94</f>
        <v>0.10829787234042536</v>
      </c>
      <c r="I70">
        <f t="shared" si="10"/>
        <v>0.14825892810972177</v>
      </c>
      <c r="J70">
        <f t="shared" si="11"/>
        <v>0.16624983577444102</v>
      </c>
    </row>
    <row r="71" spans="1:10" ht="12.75">
      <c r="A71">
        <f t="shared" si="6"/>
        <v>1967</v>
      </c>
      <c r="B71" s="1">
        <v>177.70000000000002</v>
      </c>
      <c r="C71">
        <v>832.6</v>
      </c>
      <c r="D71">
        <f t="shared" si="7"/>
        <v>0.2134278164785011</v>
      </c>
      <c r="E71">
        <v>0.051</v>
      </c>
      <c r="F71">
        <f t="shared" si="8"/>
        <v>-3.032421422729175</v>
      </c>
      <c r="G71">
        <f t="shared" si="9"/>
        <v>-1.1874565996002693</v>
      </c>
      <c r="H71">
        <f t="shared" si="12"/>
        <v>0.10978723404255301</v>
      </c>
      <c r="I71">
        <f t="shared" si="10"/>
        <v>0.1472498619391044</v>
      </c>
      <c r="J71">
        <f t="shared" si="11"/>
        <v>0.16452559647914541</v>
      </c>
    </row>
    <row r="72" spans="1:10" ht="12.75">
      <c r="A72">
        <f t="shared" si="6"/>
        <v>1968</v>
      </c>
      <c r="B72" s="1">
        <v>190.07500000000002</v>
      </c>
      <c r="C72">
        <v>910</v>
      </c>
      <c r="D72">
        <f t="shared" si="7"/>
        <v>0.2088736263736264</v>
      </c>
      <c r="E72">
        <v>0.059000000000000004</v>
      </c>
      <c r="F72">
        <f t="shared" si="8"/>
        <v>-2.981134785934604</v>
      </c>
      <c r="G72">
        <f t="shared" si="9"/>
        <v>-1.1530258683963952</v>
      </c>
      <c r="H72">
        <f t="shared" si="12"/>
        <v>0.11127659574468067</v>
      </c>
      <c r="I72">
        <f t="shared" si="10"/>
        <v>0.1462611226670441</v>
      </c>
      <c r="J72">
        <f t="shared" si="11"/>
        <v>0.1628192399151836</v>
      </c>
    </row>
    <row r="73" spans="1:10" ht="12.75">
      <c r="A73">
        <f t="shared" si="6"/>
        <v>1969</v>
      </c>
      <c r="B73" s="1">
        <v>201.39166666666668</v>
      </c>
      <c r="C73">
        <v>984.6</v>
      </c>
      <c r="D73">
        <f t="shared" si="7"/>
        <v>0.2045416074209493</v>
      </c>
      <c r="E73">
        <v>0.0783</v>
      </c>
      <c r="F73">
        <f t="shared" si="8"/>
        <v>-2.860587702915855</v>
      </c>
      <c r="G73">
        <f t="shared" si="9"/>
        <v>-1.0388838649231653</v>
      </c>
      <c r="H73">
        <f t="shared" si="12"/>
        <v>0.11276595744680833</v>
      </c>
      <c r="I73">
        <f t="shared" si="10"/>
        <v>0.14529203688135187</v>
      </c>
      <c r="J73">
        <f t="shared" si="11"/>
        <v>0.16113058061405316</v>
      </c>
    </row>
    <row r="74" spans="1:10" ht="12.75">
      <c r="A74">
        <f t="shared" si="6"/>
        <v>1970</v>
      </c>
      <c r="B74" s="1">
        <v>209.09166666666667</v>
      </c>
      <c r="C74">
        <v>1038.5</v>
      </c>
      <c r="D74">
        <f t="shared" si="7"/>
        <v>0.20134007382442626</v>
      </c>
      <c r="E74">
        <v>0.0771</v>
      </c>
      <c r="F74">
        <f t="shared" si="8"/>
        <v>-2.884085890221881</v>
      </c>
      <c r="G74">
        <f t="shared" si="9"/>
        <v>-1.0630598910154543</v>
      </c>
      <c r="H74">
        <f t="shared" si="12"/>
        <v>0.11425531914893598</v>
      </c>
      <c r="I74">
        <f t="shared" si="10"/>
        <v>0.1443419619949488</v>
      </c>
      <c r="J74">
        <f t="shared" si="11"/>
        <v>0.1594594350308149</v>
      </c>
    </row>
    <row r="75" spans="1:10" ht="12.75">
      <c r="A75">
        <f t="shared" si="6"/>
        <v>1971</v>
      </c>
      <c r="B75" s="1">
        <v>223.12500000000003</v>
      </c>
      <c r="C75">
        <v>1127.1</v>
      </c>
      <c r="D75">
        <f t="shared" si="7"/>
        <v>0.19796380090497742</v>
      </c>
      <c r="E75">
        <v>0.051100000000000007</v>
      </c>
      <c r="F75">
        <f t="shared" si="8"/>
        <v>-3.1066564796003684</v>
      </c>
      <c r="G75">
        <f t="shared" si="9"/>
        <v>-1.2619710887141293</v>
      </c>
      <c r="H75">
        <f t="shared" si="12"/>
        <v>0.11574468085106364</v>
      </c>
      <c r="I75">
        <f t="shared" si="10"/>
        <v>0.1434102844551256</v>
      </c>
      <c r="J75">
        <f t="shared" si="11"/>
        <v>0.15780562152414293</v>
      </c>
    </row>
    <row r="76" spans="1:10" ht="12.75">
      <c r="A76">
        <f t="shared" si="6"/>
        <v>1972</v>
      </c>
      <c r="B76" s="1">
        <v>239.02499999999998</v>
      </c>
      <c r="C76">
        <v>1238.3</v>
      </c>
      <c r="D76">
        <f t="shared" si="7"/>
        <v>0.19302673019462166</v>
      </c>
      <c r="E76">
        <v>0.046900000000000004</v>
      </c>
      <c r="F76">
        <f t="shared" si="8"/>
        <v>-3.1747954030144947</v>
      </c>
      <c r="G76">
        <f t="shared" si="9"/>
        <v>-1.3166266012495431</v>
      </c>
      <c r="H76">
        <f t="shared" si="12"/>
        <v>0.1172340425531913</v>
      </c>
      <c r="I76">
        <f t="shared" si="10"/>
        <v>0.1424964180783303</v>
      </c>
      <c r="J76">
        <f t="shared" si="11"/>
        <v>0.15616896033658162</v>
      </c>
    </row>
    <row r="77" spans="1:10" ht="12.75">
      <c r="A77">
        <f t="shared" si="6"/>
        <v>1973</v>
      </c>
      <c r="B77" s="1">
        <v>256.30833333333334</v>
      </c>
      <c r="C77">
        <v>1382.7</v>
      </c>
      <c r="D77">
        <f t="shared" si="7"/>
        <v>0.1853679998071406</v>
      </c>
      <c r="E77">
        <v>0.0815</v>
      </c>
      <c r="F77">
        <f t="shared" si="8"/>
        <v>-2.938988370939763</v>
      </c>
      <c r="G77">
        <f t="shared" si="9"/>
        <v>-1.1149122415721031</v>
      </c>
      <c r="H77">
        <f t="shared" si="12"/>
        <v>0.11872340425531895</v>
      </c>
      <c r="I77">
        <f t="shared" si="10"/>
        <v>0.14159980250021678</v>
      </c>
      <c r="J77">
        <f t="shared" si="11"/>
        <v>0.1545492735750071</v>
      </c>
    </row>
    <row r="78" spans="1:10" ht="12.75">
      <c r="A78">
        <f t="shared" si="6"/>
        <v>1974</v>
      </c>
      <c r="B78" s="1">
        <v>269.14166666666665</v>
      </c>
      <c r="C78">
        <v>1500</v>
      </c>
      <c r="D78">
        <f t="shared" si="7"/>
        <v>0.17942777777777777</v>
      </c>
      <c r="E78">
        <v>0.0984</v>
      </c>
      <c r="F78">
        <f t="shared" si="8"/>
        <v>-2.8773397416940756</v>
      </c>
      <c r="G78">
        <f t="shared" si="9"/>
        <v>-1.0291825042321108</v>
      </c>
      <c r="H78">
        <f t="shared" si="12"/>
        <v>0.12021276595744661</v>
      </c>
      <c r="I78">
        <f t="shared" si="10"/>
        <v>0.1407199017316416</v>
      </c>
      <c r="J78">
        <f t="shared" si="11"/>
        <v>0.1529463851912919</v>
      </c>
    </row>
    <row r="79" spans="1:10" ht="12.75">
      <c r="A79">
        <f t="shared" si="6"/>
        <v>1975</v>
      </c>
      <c r="B79" s="1">
        <v>281.325</v>
      </c>
      <c r="C79">
        <v>1638.3</v>
      </c>
      <c r="D79">
        <f t="shared" si="7"/>
        <v>0.1717176341329427</v>
      </c>
      <c r="E79">
        <v>0.0632</v>
      </c>
      <c r="F79">
        <f t="shared" si="8"/>
        <v>-3.1426293021048197</v>
      </c>
      <c r="G79">
        <f t="shared" si="9"/>
        <v>-1.319503813190157</v>
      </c>
      <c r="H79">
        <f t="shared" si="12"/>
        <v>0.12170212765957426</v>
      </c>
      <c r="I79">
        <f t="shared" si="10"/>
        <v>0.1398562028121563</v>
      </c>
      <c r="J79">
        <f t="shared" si="11"/>
        <v>0.15136012096316936</v>
      </c>
    </row>
    <row r="80" spans="1:10" ht="12.75">
      <c r="A80">
        <f t="shared" si="6"/>
        <v>1976</v>
      </c>
      <c r="B80" s="1">
        <v>297.19166666666666</v>
      </c>
      <c r="C80">
        <v>1825.3</v>
      </c>
      <c r="D80">
        <f t="shared" si="7"/>
        <v>0.16281798425829544</v>
      </c>
      <c r="E80">
        <v>0.053399999999999996</v>
      </c>
      <c r="F80">
        <f t="shared" si="8"/>
        <v>-3.2800946296058293</v>
      </c>
      <c r="G80">
        <f t="shared" si="9"/>
        <v>-1.4413223630978353</v>
      </c>
      <c r="H80">
        <f t="shared" si="12"/>
        <v>0.12319148936170192</v>
      </c>
      <c r="I80">
        <f t="shared" si="10"/>
        <v>0.1390082145533091</v>
      </c>
      <c r="J80">
        <f t="shared" si="11"/>
        <v>0.14979030847529734</v>
      </c>
    </row>
    <row r="81" spans="1:10" ht="12.75">
      <c r="A81">
        <f t="shared" si="6"/>
        <v>1977</v>
      </c>
      <c r="B81" s="1">
        <v>319.8833333333333</v>
      </c>
      <c r="C81">
        <v>2030.9</v>
      </c>
      <c r="D81">
        <f t="shared" si="7"/>
        <v>0.1575081655095442</v>
      </c>
      <c r="E81">
        <v>0.056100000000000004</v>
      </c>
      <c r="F81">
        <f t="shared" si="8"/>
        <v>-3.28858771078203</v>
      </c>
      <c r="G81">
        <f t="shared" si="9"/>
        <v>-1.4555779775552866</v>
      </c>
      <c r="H81">
        <f t="shared" si="12"/>
        <v>0.12468085106382958</v>
      </c>
      <c r="I81">
        <f t="shared" si="10"/>
        <v>0.13817546636476202</v>
      </c>
      <c r="J81">
        <f t="shared" si="11"/>
        <v>0.1482367771005177</v>
      </c>
    </row>
    <row r="82" spans="1:10" ht="12.75">
      <c r="A82">
        <f t="shared" si="6"/>
        <v>1978</v>
      </c>
      <c r="B82" s="1">
        <v>346.15000000000003</v>
      </c>
      <c r="C82">
        <v>2294.7</v>
      </c>
      <c r="D82">
        <f t="shared" si="7"/>
        <v>0.1508476053514621</v>
      </c>
      <c r="E82">
        <v>0.0799</v>
      </c>
      <c r="F82">
        <f t="shared" si="8"/>
        <v>-3.1549749009768493</v>
      </c>
      <c r="G82">
        <f t="shared" si="9"/>
        <v>-1.3321851878718953</v>
      </c>
      <c r="H82">
        <f t="shared" si="12"/>
        <v>0.12617021276595725</v>
      </c>
      <c r="I82">
        <f t="shared" si="10"/>
        <v>0.1373575071568498</v>
      </c>
      <c r="J82">
        <f t="shared" si="11"/>
        <v>0.14669935798131045</v>
      </c>
    </row>
    <row r="83" spans="1:10" ht="12.75">
      <c r="A83">
        <f t="shared" si="6"/>
        <v>1979</v>
      </c>
      <c r="B83" s="1">
        <v>372.5583333333334</v>
      </c>
      <c r="C83">
        <v>2563.3</v>
      </c>
      <c r="D83">
        <f t="shared" si="7"/>
        <v>0.14534324243488214</v>
      </c>
      <c r="E83">
        <v>0.1091</v>
      </c>
      <c r="F83">
        <f t="shared" si="8"/>
        <v>-3.036402337805657</v>
      </c>
      <c r="G83">
        <f t="shared" si="9"/>
        <v>-1.164957144734101</v>
      </c>
      <c r="H83">
        <f t="shared" si="12"/>
        <v>0.1276595744680849</v>
      </c>
      <c r="I83">
        <f t="shared" si="10"/>
        <v>0.13655390431376674</v>
      </c>
      <c r="J83">
        <f t="shared" si="11"/>
        <v>0.14517788401144024</v>
      </c>
    </row>
    <row r="84" spans="1:10" ht="12.75">
      <c r="A84">
        <f t="shared" si="6"/>
        <v>1980</v>
      </c>
      <c r="B84" s="1">
        <v>395.69166666666666</v>
      </c>
      <c r="C84">
        <v>2789.5</v>
      </c>
      <c r="D84">
        <f t="shared" si="7"/>
        <v>0.1418503913485093</v>
      </c>
      <c r="E84">
        <v>0.1229</v>
      </c>
      <c r="F84">
        <f t="shared" si="8"/>
        <v>-3.0011744900464183</v>
      </c>
      <c r="G84">
        <f t="shared" si="9"/>
        <v>-1.0926823588413446</v>
      </c>
      <c r="H84">
        <f t="shared" si="12"/>
        <v>0.12914893617021256</v>
      </c>
      <c r="I84">
        <f t="shared" si="10"/>
        <v>0.1357642427320717</v>
      </c>
      <c r="J84">
        <f t="shared" si="11"/>
        <v>0.14367218981779295</v>
      </c>
    </row>
    <row r="85" spans="1:10" ht="12.75">
      <c r="A85">
        <f aca="true" t="shared" si="13" ref="A85:A109">A84+1</f>
        <v>1981</v>
      </c>
      <c r="B85" s="1">
        <v>424.95833333333326</v>
      </c>
      <c r="C85">
        <v>3128.4</v>
      </c>
      <c r="D85">
        <f t="shared" si="7"/>
        <v>0.13583887397178535</v>
      </c>
      <c r="E85">
        <v>0.1476</v>
      </c>
      <c r="F85">
        <f t="shared" si="8"/>
        <v>-2.952910529232766</v>
      </c>
      <c r="G85">
        <f t="shared" si="9"/>
        <v>-0.9630858458248839</v>
      </c>
      <c r="H85">
        <f t="shared" si="12"/>
        <v>0.13063829787234021</v>
      </c>
      <c r="I85">
        <f t="shared" si="10"/>
        <v>0.1349881239196566</v>
      </c>
      <c r="J85">
        <f t="shared" si="11"/>
        <v>0.142182111742401</v>
      </c>
    </row>
    <row r="86" spans="1:10" ht="12.75">
      <c r="A86">
        <f t="shared" si="13"/>
        <v>1982</v>
      </c>
      <c r="B86" s="1">
        <v>452.98333333333335</v>
      </c>
      <c r="C86">
        <v>3255</v>
      </c>
      <c r="D86">
        <f t="shared" si="7"/>
        <v>0.13916538658474142</v>
      </c>
      <c r="E86">
        <v>0.1189</v>
      </c>
      <c r="F86">
        <f t="shared" si="8"/>
        <v>-3.0368284592378156</v>
      </c>
      <c r="G86">
        <f t="shared" si="9"/>
        <v>-1.139792221595115</v>
      </c>
      <c r="H86">
        <f t="shared" si="12"/>
        <v>0.13212765957446787</v>
      </c>
      <c r="I86">
        <f t="shared" si="10"/>
        <v>0.1342251651507361</v>
      </c>
      <c r="J86">
        <f t="shared" si="11"/>
        <v>0.14070748782465486</v>
      </c>
    </row>
    <row r="87" spans="1:10" ht="12.75">
      <c r="A87">
        <f t="shared" si="13"/>
        <v>1983</v>
      </c>
      <c r="B87" s="1">
        <v>503.1583333333333</v>
      </c>
      <c r="C87">
        <v>3536.7</v>
      </c>
      <c r="D87">
        <f t="shared" si="7"/>
        <v>0.1422677448845911</v>
      </c>
      <c r="E87">
        <v>0.0889</v>
      </c>
      <c r="F87">
        <f t="shared" si="8"/>
        <v>-3.1601660376311167</v>
      </c>
      <c r="G87">
        <f t="shared" si="9"/>
        <v>-1.3277444693999776</v>
      </c>
      <c r="H87">
        <f t="shared" si="12"/>
        <v>0.13361702127659553</v>
      </c>
      <c r="I87">
        <f t="shared" si="10"/>
        <v>0.13347499867278764</v>
      </c>
      <c r="J87">
        <f t="shared" si="11"/>
        <v>0.13924815778369914</v>
      </c>
    </row>
    <row r="88" spans="1:10" ht="12.75">
      <c r="A88">
        <f t="shared" si="13"/>
        <v>1984</v>
      </c>
      <c r="B88" s="1">
        <v>538.6416666666667</v>
      </c>
      <c r="C88">
        <v>3933.2</v>
      </c>
      <c r="D88">
        <f t="shared" si="7"/>
        <v>0.1369474388962338</v>
      </c>
      <c r="E88">
        <v>0.1016</v>
      </c>
      <c r="F88">
        <f t="shared" si="8"/>
        <v>-3.131513956380056</v>
      </c>
      <c r="G88">
        <f t="shared" si="9"/>
        <v>-1.276958084461178</v>
      </c>
      <c r="H88">
        <f t="shared" si="12"/>
        <v>0.13510638297872318</v>
      </c>
      <c r="I88">
        <f t="shared" si="10"/>
        <v>0.13273727096170929</v>
      </c>
      <c r="J88">
        <f t="shared" si="11"/>
        <v>0.13780396300101122</v>
      </c>
    </row>
    <row r="89" spans="1:10" ht="12.75">
      <c r="A89">
        <f t="shared" si="13"/>
        <v>1985</v>
      </c>
      <c r="B89" s="1">
        <v>586.9416666666667</v>
      </c>
      <c r="C89">
        <v>4220.3</v>
      </c>
      <c r="D89">
        <f t="shared" si="7"/>
        <v>0.1390758160952223</v>
      </c>
      <c r="E89">
        <v>0.0801</v>
      </c>
      <c r="F89">
        <f t="shared" si="8"/>
        <v>-3.234975767469458</v>
      </c>
      <c r="G89">
        <f t="shared" si="9"/>
        <v>-1.4120360550155464</v>
      </c>
      <c r="H89">
        <f t="shared" si="12"/>
        <v>0.13659574468085084</v>
      </c>
      <c r="I89">
        <f t="shared" si="10"/>
        <v>0.13201164202176838</v>
      </c>
      <c r="J89">
        <f t="shared" si="11"/>
        <v>0.1363747465031605</v>
      </c>
    </row>
    <row r="90" spans="1:10" ht="12.75">
      <c r="A90">
        <f t="shared" si="13"/>
        <v>1986</v>
      </c>
      <c r="B90" s="1">
        <v>666.2583333333332</v>
      </c>
      <c r="C90">
        <v>4462.8</v>
      </c>
      <c r="D90">
        <f t="shared" si="7"/>
        <v>0.14929155089480442</v>
      </c>
      <c r="E90">
        <v>0.0639</v>
      </c>
      <c r="F90">
        <f t="shared" si="8"/>
        <v>-3.2770721262991307</v>
      </c>
      <c r="G90">
        <f t="shared" si="9"/>
        <v>-1.4545541674998068</v>
      </c>
      <c r="H90">
        <f t="shared" si="12"/>
        <v>0.1380851063829785</v>
      </c>
      <c r="I90">
        <f t="shared" si="10"/>
        <v>0.13129778472719228</v>
      </c>
      <c r="J90">
        <f t="shared" si="11"/>
        <v>0.13496035294474668</v>
      </c>
    </row>
    <row r="91" spans="1:10" ht="12.75">
      <c r="A91">
        <f t="shared" si="13"/>
        <v>1987</v>
      </c>
      <c r="B91" s="1">
        <v>743.5666666666666</v>
      </c>
      <c r="C91">
        <v>4739.5</v>
      </c>
      <c r="D91">
        <f t="shared" si="7"/>
        <v>0.1568871540598516</v>
      </c>
      <c r="E91">
        <v>0.06849999999999999</v>
      </c>
      <c r="F91">
        <f t="shared" si="8"/>
        <v>-3.1926892628754486</v>
      </c>
      <c r="G91">
        <f t="shared" si="9"/>
        <v>-1.3727284960184698</v>
      </c>
      <c r="H91">
        <f t="shared" si="12"/>
        <v>0.13957446808510615</v>
      </c>
      <c r="I91">
        <f t="shared" si="10"/>
        <v>0.1305953842025055</v>
      </c>
      <c r="J91">
        <f t="shared" si="11"/>
        <v>0.13356062859151474</v>
      </c>
    </row>
    <row r="92" spans="1:10" ht="12.75">
      <c r="A92">
        <f t="shared" si="13"/>
        <v>1988</v>
      </c>
      <c r="B92" s="1">
        <v>774.7666666666668</v>
      </c>
      <c r="C92">
        <v>5103.8</v>
      </c>
      <c r="D92">
        <f t="shared" si="7"/>
        <v>0.1518019253628016</v>
      </c>
      <c r="E92">
        <v>0.0768</v>
      </c>
      <c r="F92">
        <f t="shared" si="8"/>
        <v>-3.168454049965881</v>
      </c>
      <c r="G92">
        <f t="shared" si="9"/>
        <v>-1.3475787305516254</v>
      </c>
      <c r="H92">
        <f t="shared" si="12"/>
        <v>0.1410638297872338</v>
      </c>
      <c r="I92">
        <f t="shared" si="10"/>
        <v>0.12990413723894592</v>
      </c>
      <c r="J92">
        <f t="shared" si="11"/>
        <v>0.1321754213036452</v>
      </c>
    </row>
    <row r="93" spans="1:10" ht="12.75">
      <c r="A93">
        <f t="shared" si="13"/>
        <v>1989</v>
      </c>
      <c r="B93" s="1">
        <v>782.1583333333333</v>
      </c>
      <c r="C93">
        <v>5484.4</v>
      </c>
      <c r="D93">
        <f t="shared" si="7"/>
        <v>0.14261511438504365</v>
      </c>
      <c r="E93">
        <v>0.08800000000000001</v>
      </c>
      <c r="F93">
        <f t="shared" si="8"/>
        <v>-3.1628150173906375</v>
      </c>
      <c r="G93">
        <f t="shared" si="9"/>
        <v>-1.331605785138672</v>
      </c>
      <c r="H93">
        <f t="shared" si="12"/>
        <v>0.14255319148936146</v>
      </c>
      <c r="I93">
        <f t="shared" si="10"/>
        <v>0.1292237517445048</v>
      </c>
      <c r="J93">
        <f t="shared" si="11"/>
        <v>0.1308045805192176</v>
      </c>
    </row>
    <row r="94" spans="1:10" ht="12.75">
      <c r="A94">
        <f t="shared" si="13"/>
        <v>1990</v>
      </c>
      <c r="B94" s="1">
        <v>810.5583333333333</v>
      </c>
      <c r="C94">
        <v>5803.1</v>
      </c>
      <c r="D94">
        <f t="shared" si="7"/>
        <v>0.13967678194987734</v>
      </c>
      <c r="E94">
        <v>0.0795</v>
      </c>
      <c r="F94">
        <f t="shared" si="8"/>
        <v>-3.2344233545494303</v>
      </c>
      <c r="G94">
        <f t="shared" si="9"/>
        <v>-1.4119242258885047</v>
      </c>
      <c r="H94">
        <f t="shared" si="12"/>
        <v>0.14404255319148912</v>
      </c>
      <c r="I94">
        <f t="shared" si="10"/>
        <v>0.1285539462253237</v>
      </c>
      <c r="J94">
        <f t="shared" si="11"/>
        <v>0.12944795723784552</v>
      </c>
    </row>
    <row r="95" spans="1:10" ht="12.75">
      <c r="A95">
        <f t="shared" si="13"/>
        <v>1991</v>
      </c>
      <c r="B95" s="1">
        <v>859.0166666666665</v>
      </c>
      <c r="C95">
        <v>5995.9</v>
      </c>
      <c r="D95">
        <f t="shared" si="7"/>
        <v>0.1432673437960384</v>
      </c>
      <c r="E95">
        <v>0.058499999999999996</v>
      </c>
      <c r="F95">
        <f t="shared" si="8"/>
        <v>-3.362407119468456</v>
      </c>
      <c r="G95">
        <f t="shared" si="9"/>
        <v>-1.533542857096293</v>
      </c>
      <c r="H95">
        <f t="shared" si="12"/>
        <v>0.14553191489361678</v>
      </c>
      <c r="I95">
        <f t="shared" si="10"/>
        <v>0.1278944492963582</v>
      </c>
      <c r="J95">
        <f t="shared" si="11"/>
        <v>0.12810540400448134</v>
      </c>
    </row>
    <row r="96" spans="1:10" ht="12.75">
      <c r="A96">
        <f t="shared" si="13"/>
        <v>1992</v>
      </c>
      <c r="B96" s="1">
        <v>965.8666666666664</v>
      </c>
      <c r="C96">
        <v>6337.7</v>
      </c>
      <c r="D96">
        <f t="shared" si="7"/>
        <v>0.15240018723932444</v>
      </c>
      <c r="E96">
        <v>0.038</v>
      </c>
      <c r="F96">
        <f t="shared" si="8"/>
        <v>-3.51632996675373</v>
      </c>
      <c r="G96">
        <f t="shared" si="9"/>
        <v>-1.6152454071258548</v>
      </c>
      <c r="H96">
        <f t="shared" si="12"/>
        <v>0.14702127659574443</v>
      </c>
      <c r="I96">
        <f t="shared" si="10"/>
        <v>0.1272449992193747</v>
      </c>
      <c r="J96">
        <f t="shared" si="11"/>
        <v>0.126776774893389</v>
      </c>
    </row>
    <row r="97" spans="1:10" ht="12.75">
      <c r="A97">
        <f t="shared" si="13"/>
        <v>1993</v>
      </c>
      <c r="B97" s="1">
        <v>1078.4000000000003</v>
      </c>
      <c r="C97">
        <v>6657.4</v>
      </c>
      <c r="D97">
        <f t="shared" si="7"/>
        <v>0.16198515937152647</v>
      </c>
      <c r="E97">
        <v>0.033</v>
      </c>
      <c r="F97">
        <f t="shared" si="8"/>
        <v>-3.5258744155216633</v>
      </c>
      <c r="G97">
        <f t="shared" si="9"/>
        <v>-1.5892505567638349</v>
      </c>
      <c r="H97">
        <f t="shared" si="12"/>
        <v>0.1485106382978721</v>
      </c>
      <c r="I97">
        <f t="shared" si="10"/>
        <v>0.1266053434664958</v>
      </c>
      <c r="J97">
        <f t="shared" si="11"/>
        <v>0.1254619254922828</v>
      </c>
    </row>
    <row r="98" spans="1:10" ht="12.75">
      <c r="A98">
        <f t="shared" si="13"/>
        <v>1994</v>
      </c>
      <c r="B98" s="1">
        <v>1152.9916666666668</v>
      </c>
      <c r="C98">
        <v>7072.2</v>
      </c>
      <c r="D98">
        <f t="shared" si="7"/>
        <v>0.1630315413402713</v>
      </c>
      <c r="E98">
        <v>0.0493</v>
      </c>
      <c r="F98">
        <f t="shared" si="8"/>
        <v>-3.31872719070679</v>
      </c>
      <c r="G98">
        <f t="shared" si="9"/>
        <v>-1.4687115917400437</v>
      </c>
      <c r="H98">
        <f t="shared" si="12"/>
        <v>0.14999999999999974</v>
      </c>
      <c r="I98">
        <f t="shared" si="10"/>
        <v>0.12597523830764001</v>
      </c>
      <c r="J98">
        <f t="shared" si="11"/>
        <v>0.12416071288663103</v>
      </c>
    </row>
    <row r="99" spans="1:7" ht="12.75">
      <c r="A99">
        <f t="shared" si="13"/>
        <v>1995</v>
      </c>
      <c r="B99" s="1">
        <v>1167.5416666666667</v>
      </c>
      <c r="C99">
        <v>7397.7</v>
      </c>
      <c r="D99">
        <f t="shared" si="7"/>
        <v>0.15782495460300724</v>
      </c>
      <c r="E99">
        <v>0.0593</v>
      </c>
      <c r="F99">
        <f t="shared" si="8"/>
        <v>-3.2588417288590468</v>
      </c>
      <c r="G99">
        <f t="shared" si="9"/>
        <v>-1.431168742369818</v>
      </c>
    </row>
    <row r="100" spans="1:7" ht="12.75">
      <c r="A100">
        <f t="shared" si="13"/>
        <v>1996</v>
      </c>
      <c r="B100" s="1">
        <v>1221.8500000000001</v>
      </c>
      <c r="C100">
        <v>7816.9</v>
      </c>
      <c r="D100">
        <f t="shared" si="7"/>
        <v>0.15630876690248055</v>
      </c>
      <c r="E100">
        <v>0.0542</v>
      </c>
      <c r="F100">
        <f t="shared" si="8"/>
        <v>-3.3134591381689695</v>
      </c>
      <c r="G100">
        <f t="shared" si="9"/>
        <v>-1.4765219529007012</v>
      </c>
    </row>
    <row r="101" spans="1:7" ht="12.75">
      <c r="A101">
        <f t="shared" si="13"/>
        <v>1997</v>
      </c>
      <c r="B101" s="1">
        <v>1290</v>
      </c>
      <c r="C101">
        <v>8304.3</v>
      </c>
      <c r="D101">
        <f t="shared" si="7"/>
        <v>0.15534120877135943</v>
      </c>
      <c r="E101">
        <v>0.0562</v>
      </c>
      <c r="F101">
        <f t="shared" si="8"/>
        <v>-3.301550495606257</v>
      </c>
      <c r="G101">
        <f t="shared" si="9"/>
        <v>-1.4687312345650116</v>
      </c>
    </row>
    <row r="102" spans="1:7" ht="12.75">
      <c r="A102">
        <f t="shared" si="13"/>
        <v>1998</v>
      </c>
      <c r="B102" s="1">
        <v>1373.2666666666667</v>
      </c>
      <c r="C102">
        <v>8747</v>
      </c>
      <c r="D102">
        <f t="shared" si="7"/>
        <v>0.15699858999275942</v>
      </c>
      <c r="E102">
        <v>0.053399999999999996</v>
      </c>
      <c r="F102">
        <f t="shared" si="8"/>
        <v>-3.31649072111999</v>
      </c>
      <c r="G102">
        <f t="shared" si="9"/>
        <v>-1.477718454611996</v>
      </c>
    </row>
    <row r="103" spans="1:7" ht="12.75">
      <c r="A103">
        <f t="shared" si="13"/>
        <v>1999</v>
      </c>
      <c r="B103" s="1">
        <v>1451.4750000000001</v>
      </c>
      <c r="C103">
        <v>9268.4</v>
      </c>
      <c r="D103">
        <f t="shared" si="7"/>
        <v>0.15660469984031766</v>
      </c>
      <c r="E103">
        <v>0.0518</v>
      </c>
      <c r="F103">
        <f t="shared" si="8"/>
        <v>-3.334213048982418</v>
      </c>
      <c r="G103">
        <f t="shared" si="9"/>
        <v>-1.4914304841240686</v>
      </c>
    </row>
    <row r="104" spans="1:7" ht="12.75">
      <c r="A104">
        <f t="shared" si="13"/>
        <v>2000</v>
      </c>
      <c r="B104" s="1">
        <v>1495.875</v>
      </c>
      <c r="C104">
        <v>9817</v>
      </c>
      <c r="D104">
        <f t="shared" si="7"/>
        <v>0.15237598044209025</v>
      </c>
      <c r="E104">
        <v>0.06309999999999999</v>
      </c>
      <c r="F104">
        <f t="shared" si="8"/>
        <v>-3.2629215115163257</v>
      </c>
      <c r="G104">
        <f t="shared" si="9"/>
        <v>-1.439704256798841</v>
      </c>
    </row>
    <row r="105" spans="1:7" ht="12.75">
      <c r="A105">
        <f t="shared" si="13"/>
        <v>2001</v>
      </c>
      <c r="B105" s="1">
        <v>1578.291666666667</v>
      </c>
      <c r="C105">
        <v>10128</v>
      </c>
      <c r="D105">
        <f t="shared" si="7"/>
        <v>0.15583448525539761</v>
      </c>
      <c r="E105">
        <v>0.0361</v>
      </c>
      <c r="F105">
        <f t="shared" si="8"/>
        <v>-3.51969203375723</v>
      </c>
      <c r="G105">
        <f t="shared" si="9"/>
        <v>-1.6062608269355791</v>
      </c>
    </row>
    <row r="106" spans="1:7" ht="12.75">
      <c r="A106">
        <f t="shared" si="13"/>
        <v>2002</v>
      </c>
      <c r="B106" s="1">
        <v>1704.8</v>
      </c>
      <c r="C106">
        <v>10469.6</v>
      </c>
      <c r="D106">
        <f t="shared" si="7"/>
        <v>0.1628333460686177</v>
      </c>
      <c r="E106">
        <v>0.0169</v>
      </c>
      <c r="F106">
        <f t="shared" si="8"/>
        <v>-3.855248846483418</v>
      </c>
      <c r="G106">
        <f t="shared" si="9"/>
        <v>-1.6967280179568633</v>
      </c>
    </row>
    <row r="107" spans="1:7" ht="12.75">
      <c r="A107">
        <f t="shared" si="13"/>
        <v>2003</v>
      </c>
      <c r="B107" s="1">
        <v>1830.9916666666668</v>
      </c>
      <c r="C107" s="2">
        <v>10960.8</v>
      </c>
      <c r="D107">
        <f t="shared" si="7"/>
        <v>0.16704909009074764</v>
      </c>
      <c r="E107">
        <v>0.0111</v>
      </c>
      <c r="F107">
        <f t="shared" si="8"/>
        <v>-4.0398726424537115</v>
      </c>
      <c r="G107">
        <f t="shared" si="9"/>
        <v>-1.7117675571217867</v>
      </c>
    </row>
    <row r="108" spans="1:7" ht="12.75">
      <c r="A108">
        <f t="shared" si="13"/>
        <v>2004</v>
      </c>
      <c r="B108" s="1">
        <v>1976.7666666666667</v>
      </c>
      <c r="C108" s="2">
        <v>11712.5</v>
      </c>
      <c r="D108">
        <f t="shared" si="7"/>
        <v>0.1687741017431519</v>
      </c>
      <c r="E108">
        <v>0.0149</v>
      </c>
      <c r="F108">
        <f t="shared" si="8"/>
        <v>-3.8823911672987954</v>
      </c>
      <c r="G108">
        <f t="shared" si="9"/>
        <v>-1.6748941342834338</v>
      </c>
    </row>
    <row r="109" spans="1:7" ht="12.75">
      <c r="A109">
        <f t="shared" si="13"/>
        <v>2005</v>
      </c>
      <c r="B109" s="1">
        <v>2048.7000000000003</v>
      </c>
      <c r="C109" s="2">
        <v>12455.8</v>
      </c>
      <c r="D109">
        <f t="shared" si="7"/>
        <v>0.16447759276802779</v>
      </c>
      <c r="E109">
        <v>0.034</v>
      </c>
      <c r="F109">
        <f t="shared" si="8"/>
        <v>-3.4956783094138144</v>
      </c>
      <c r="G109">
        <f t="shared" si="9"/>
        <v>-1.5669809322308268</v>
      </c>
    </row>
    <row r="110" spans="1:7" ht="12.75">
      <c r="A110">
        <v>2006</v>
      </c>
      <c r="B110" s="1">
        <v>2091.5916666666667</v>
      </c>
      <c r="C110" s="2">
        <v>13244.6</v>
      </c>
      <c r="D110">
        <f t="shared" si="7"/>
        <v>0.15792033482828222</v>
      </c>
      <c r="E110">
        <v>0.0501</v>
      </c>
      <c r="F110">
        <f t="shared" si="8"/>
        <v>-3.34253171850499</v>
      </c>
      <c r="G110">
        <f t="shared" si="9"/>
        <v>-1.494964583059331</v>
      </c>
    </row>
    <row r="113" spans="4:7" ht="12.75">
      <c r="D113" t="s">
        <v>7</v>
      </c>
      <c r="F113">
        <f>AVERAGE(F4:F98)</f>
        <v>-3.0202329420662988</v>
      </c>
      <c r="G113">
        <f>AVERAGE(G4:G98)</f>
        <v>-1.0361779536840268</v>
      </c>
    </row>
    <row r="114" spans="6:7" ht="12.75">
      <c r="F114">
        <f>EXP(F113)</f>
        <v>0.04878985182929302</v>
      </c>
      <c r="G114">
        <f>EXP(G113)</f>
        <v>0.3548081870557382</v>
      </c>
    </row>
    <row r="116" spans="4:5" ht="12.75">
      <c r="D116">
        <f>MIN(D4:D98)</f>
        <v>0.13583887397178535</v>
      </c>
      <c r="E116">
        <f>MIN(E4:E98)</f>
        <v>0.0069</v>
      </c>
    </row>
    <row r="117" spans="4:5" ht="12.75">
      <c r="D117">
        <f>MAX(D4:D98)</f>
        <v>0.478902384165542</v>
      </c>
      <c r="E117">
        <f>MAX(E4:E98)</f>
        <v>0.1476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Boston College</dc:creator>
  <cp:keywords/>
  <dc:description/>
  <cp:lastModifiedBy>peter</cp:lastModifiedBy>
  <cp:lastPrinted>2007-09-11T20:41:31Z</cp:lastPrinted>
  <dcterms:created xsi:type="dcterms:W3CDTF">2006-02-20T20:11:25Z</dcterms:created>
  <dcterms:modified xsi:type="dcterms:W3CDTF">2007-09-11T20:41:55Z</dcterms:modified>
  <cp:category/>
  <cp:version/>
  <cp:contentType/>
  <cp:contentStatus/>
</cp:coreProperties>
</file>